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70" i="1" l="1"/>
  <c r="E69" i="1"/>
  <c r="C69" i="1"/>
  <c r="G68" i="1"/>
  <c r="F68" i="1"/>
  <c r="E68" i="1"/>
  <c r="D68" i="1"/>
  <c r="D70" i="1" s="1"/>
  <c r="G64" i="1"/>
  <c r="G70" i="1" s="1"/>
  <c r="F64" i="1"/>
  <c r="F70" i="1" s="1"/>
  <c r="E64" i="1"/>
  <c r="E70" i="1" s="1"/>
  <c r="D64" i="1"/>
  <c r="G55" i="1"/>
  <c r="F55" i="1"/>
  <c r="E55" i="1"/>
  <c r="D55" i="1"/>
  <c r="G51" i="1"/>
  <c r="G69" i="1" s="1"/>
  <c r="F51" i="1"/>
  <c r="F69" i="1" s="1"/>
  <c r="E51" i="1"/>
  <c r="D51" i="1"/>
  <c r="D69" i="1" s="1"/>
  <c r="D18" i="1"/>
  <c r="E18" i="1"/>
  <c r="F18" i="1"/>
  <c r="G18" i="1"/>
  <c r="D21" i="1"/>
  <c r="E21" i="1"/>
  <c r="E38" i="1" s="1"/>
  <c r="F21" i="1"/>
  <c r="G21" i="1"/>
  <c r="G38" i="1" s="1"/>
  <c r="D28" i="1"/>
  <c r="E28" i="1"/>
  <c r="F28" i="1"/>
  <c r="G28" i="1"/>
  <c r="D37" i="1"/>
  <c r="E37" i="1"/>
  <c r="E39" i="1" s="1"/>
  <c r="F37" i="1"/>
  <c r="G37" i="1"/>
  <c r="G39" i="1" s="1"/>
  <c r="C38" i="1"/>
  <c r="C39" i="1"/>
  <c r="D39" i="1" l="1"/>
  <c r="F39" i="1"/>
  <c r="F38" i="1"/>
  <c r="D38" i="1"/>
</calcChain>
</file>

<file path=xl/sharedStrings.xml><?xml version="1.0" encoding="utf-8"?>
<sst xmlns="http://schemas.openxmlformats.org/spreadsheetml/2006/main" count="103" uniqueCount="64">
  <si>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</si>
  <si>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</si>
  <si>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</si>
  <si>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</si>
  <si>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</si>
  <si>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</si>
  <si>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</si>
  <si>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</si>
  <si>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</si>
  <si>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</si>
  <si>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</si>
  <si>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</si>
  <si>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</si>
  <si>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</si>
  <si>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</si>
  <si>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</si>
  <si>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</si>
  <si>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</si>
  <si>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</si>
  <si>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</si>
  <si>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</si>
  <si>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</si>
  <si>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</si>
  <si>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</si>
  <si>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</si>
  <si>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3. Возрастная категория: 7-11 лет</t>
  </si>
  <si>
    <t>Итого за день 3. Возрастная категория: 12 лет и старше</t>
  </si>
  <si>
    <t xml:space="preserve">День 3 </t>
  </si>
  <si>
    <t>-</t>
  </si>
  <si>
    <t>Хлеб пшеничный йодированный</t>
  </si>
  <si>
    <t>Хлеб ржаной</t>
  </si>
  <si>
    <t>15/250</t>
  </si>
  <si>
    <t>611а</t>
  </si>
  <si>
    <t>25/250</t>
  </si>
  <si>
    <t>Яблоко свежее</t>
  </si>
  <si>
    <t>167/9982</t>
  </si>
  <si>
    <t>Закуска порционированная (помидоры свежие)</t>
  </si>
  <si>
    <t>Второй завтрак</t>
  </si>
  <si>
    <t>Неделя 2 (1 смена)</t>
  </si>
  <si>
    <t xml:space="preserve">Груша </t>
  </si>
  <si>
    <r>
      <t>Рассольник «Ленинградский» с фаршем</t>
    </r>
    <r>
      <rPr>
        <sz val="6"/>
        <color indexed="8"/>
        <rFont val="Times New Roman"/>
        <family val="1"/>
        <charset val="204"/>
      </rPr>
      <t>(мясной фарш, картофель, крупа перловая, морковь, лук реп., огурцы конс., масло подс., соль йод.)</t>
    </r>
  </si>
  <si>
    <r>
      <t>Террин из горбуши с соусом белым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(горбуша,  молоко,  яйцо, масло слив.соль йод., соус белый) </t>
    </r>
    <r>
      <rPr>
        <sz val="8"/>
        <color indexed="8"/>
        <rFont val="Times New Roman"/>
        <family val="1"/>
        <charset val="204"/>
      </rPr>
      <t>80/30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</si>
  <si>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</si>
  <si>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Чай черный </t>
    </r>
    <r>
      <rPr>
        <sz val="6"/>
        <color indexed="8"/>
        <rFont val="Times New Roman"/>
        <family val="1"/>
        <charset val="204"/>
      </rPr>
      <t>(чай, вода)</t>
    </r>
  </si>
  <si>
    <r>
      <t>Печенье «Байкальское»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(печенье – кондит.цех)</t>
    </r>
  </si>
  <si>
    <r>
      <t>Уха Рыбацкая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</si>
  <si>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>Бефстроганов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масло растит., мука пш., томат, сметана, соль йодир.) </t>
    </r>
    <r>
      <rPr>
        <sz val="8"/>
        <color indexed="8"/>
        <rFont val="Times New Roman"/>
        <family val="1"/>
        <charset val="204"/>
      </rPr>
      <t>50/50</t>
    </r>
  </si>
  <si>
    <r>
      <t>Перловка отварная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</si>
  <si>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>Напиток из шиповника</t>
    </r>
    <r>
      <rPr>
        <sz val="10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(шиповник, сахар, лимон)</t>
    </r>
  </si>
  <si>
    <r>
      <t>Чай с молоком</t>
    </r>
    <r>
      <rPr>
        <sz val="6"/>
        <color indexed="8"/>
        <rFont val="Times New Roman"/>
        <family val="1"/>
        <charset val="204"/>
      </rPr>
      <t xml:space="preserve"> (чай, молоко)</t>
    </r>
  </si>
  <si>
    <r>
      <t>Гарнир Забава</t>
    </r>
    <r>
      <rPr>
        <sz val="11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(крупа гречневая, крупа рисовая, масло слив., соль йод.)</t>
    </r>
  </si>
  <si>
    <r>
      <t>Компот из смеси сухофруктов с вит С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</si>
  <si>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r>
      <t>Закуска порционированная</t>
    </r>
    <r>
      <rPr>
        <sz val="10"/>
        <color indexed="8"/>
        <rFont val="Calibri"/>
        <family val="2"/>
        <charset val="204"/>
      </rPr>
      <t xml:space="preserve"> </t>
    </r>
    <r>
      <rPr>
        <sz val="8"/>
        <color indexed="8"/>
        <rFont val="Times New Roman"/>
        <family val="1"/>
        <charset val="204"/>
      </rPr>
      <t>(огурцы свежие)</t>
    </r>
  </si>
  <si>
    <t>"13"  марта 2023 г.</t>
  </si>
  <si>
    <t>Неделя 2 (2 смена)</t>
  </si>
  <si>
    <t>25/200</t>
  </si>
  <si>
    <t>167/998</t>
  </si>
  <si>
    <r>
      <t>Фрикаделька из индейки с соусом красным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(филе индейки, хдеб пш, лук репч, соль йод, молоко, соус кр.) </t>
    </r>
    <r>
      <rPr>
        <sz val="8"/>
        <color indexed="8"/>
        <rFont val="Times New Roman"/>
        <family val="1"/>
        <charset val="204"/>
      </rPr>
      <t>80/30</t>
    </r>
  </si>
  <si>
    <t>Полдник</t>
  </si>
  <si>
    <r>
      <t xml:space="preserve">Ватрушка сдобная с творогом </t>
    </r>
    <r>
      <rPr>
        <sz val="6"/>
        <color indexed="8"/>
        <rFont val="Times New Roman"/>
        <family val="1"/>
        <charset val="204"/>
      </rPr>
      <t>(мука, дрожжи, сахар, яйцо, соль йод., творог, ванилин)</t>
    </r>
  </si>
  <si>
    <t>Итого за полдник:</t>
  </si>
  <si>
    <r>
      <t xml:space="preserve">Фрикаделька из индейки с соусом красным </t>
    </r>
    <r>
      <rPr>
        <sz val="6"/>
        <color indexed="8"/>
        <rFont val="Times New Roman"/>
        <family val="1"/>
        <charset val="204"/>
      </rPr>
      <t xml:space="preserve">(филе индейки, хдеб пш, лук репч, соль йод, молоко, соус кр.)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</si>
  <si>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Забава </t>
    </r>
    <r>
      <rPr>
        <sz val="6"/>
        <color indexed="8"/>
        <rFont val="Times New Roman"/>
        <family val="1"/>
        <charset val="204"/>
      </rPr>
      <t>(крупа гречневая, крупа рисовая, масло слив., соль йод.)</t>
    </r>
  </si>
  <si>
    <r>
      <t>Компот из смеси сухофруктов с вит С</t>
    </r>
    <r>
      <rPr>
        <sz val="6"/>
        <color indexed="8"/>
        <rFont val="Times New Roman"/>
        <family val="1"/>
        <charset val="204"/>
      </rPr>
      <t xml:space="preserve"> (смесь сухофруктов, сахар, лимон.кислота,  аскорб. кислота)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</si>
</sst>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2" fillId="0" borderId="5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7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6" fillId="0" borderId="7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A28" zoomScale="120" zoomScaleNormal="120" workbookViewId="0">
      <selection activeCell="A41" sqref="A41:XFD70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56" t="s">
        <v>15</v>
      </c>
      <c r="H1" s="56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56" t="s">
        <v>16</v>
      </c>
      <c r="H2" s="56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56" t="s">
        <v>17</v>
      </c>
      <c r="H3" s="56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56" t="s">
        <v>18</v>
      </c>
      <c r="H4" s="56"/>
      <c r="I4" s="2"/>
      <c r="J4" s="2"/>
      <c r="K4" s="2"/>
      <c r="L4" s="2"/>
      <c r="M4" s="2"/>
      <c r="N4" s="2"/>
      <c r="R4" s="2"/>
    </row>
    <row r="5" spans="1:18" x14ac:dyDescent="0.25">
      <c r="A5" s="1" t="s">
        <v>53</v>
      </c>
      <c r="B5" s="1"/>
      <c r="C5" s="2"/>
      <c r="D5" s="2"/>
      <c r="E5" s="2"/>
      <c r="F5" s="2"/>
      <c r="G5" s="56" t="s">
        <v>19</v>
      </c>
      <c r="H5" s="56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57" t="s">
        <v>20</v>
      </c>
      <c r="B6" s="57"/>
      <c r="C6" s="57"/>
      <c r="D6" s="57"/>
      <c r="E6" s="57"/>
      <c r="F6" s="57"/>
      <c r="G6" s="57"/>
      <c r="H6" s="57"/>
    </row>
    <row r="8" spans="1:18" x14ac:dyDescent="0.25">
      <c r="A8" s="50" t="s">
        <v>2</v>
      </c>
      <c r="B8" s="50" t="s">
        <v>0</v>
      </c>
      <c r="C8" s="50" t="s">
        <v>1</v>
      </c>
      <c r="D8" s="50" t="s">
        <v>3</v>
      </c>
      <c r="E8" s="50"/>
      <c r="F8" s="50"/>
      <c r="G8" s="6" t="s">
        <v>9</v>
      </c>
      <c r="H8" s="50" t="s">
        <v>7</v>
      </c>
    </row>
    <row r="9" spans="1:18" x14ac:dyDescent="0.25">
      <c r="A9" s="50"/>
      <c r="B9" s="50"/>
      <c r="C9" s="50"/>
      <c r="D9" s="6" t="s">
        <v>4</v>
      </c>
      <c r="E9" s="6" t="s">
        <v>5</v>
      </c>
      <c r="F9" s="6" t="s">
        <v>6</v>
      </c>
      <c r="G9" s="6" t="s">
        <v>10</v>
      </c>
      <c r="H9" s="50"/>
    </row>
    <row r="10" spans="1:18" x14ac:dyDescent="0.25">
      <c r="A10" s="58" t="s">
        <v>38</v>
      </c>
      <c r="B10" s="58"/>
      <c r="C10" s="58"/>
      <c r="D10" s="58"/>
      <c r="E10" s="58"/>
      <c r="F10" s="58"/>
      <c r="G10" s="58"/>
      <c r="H10" s="58"/>
    </row>
    <row r="11" spans="1:18" x14ac:dyDescent="0.25">
      <c r="A11" s="53" t="s">
        <v>27</v>
      </c>
      <c r="B11" s="54"/>
      <c r="C11" s="54"/>
      <c r="D11" s="54"/>
      <c r="E11" s="54"/>
      <c r="F11" s="54"/>
      <c r="G11" s="54"/>
      <c r="H11" s="55"/>
    </row>
    <row r="12" spans="1:18" ht="15.75" thickBot="1" x14ac:dyDescent="0.3">
      <c r="A12" s="64" t="s">
        <v>23</v>
      </c>
      <c r="B12" s="65"/>
      <c r="C12" s="65"/>
      <c r="D12" s="65"/>
      <c r="E12" s="65"/>
      <c r="F12" s="65"/>
      <c r="G12" s="65"/>
      <c r="H12" s="66"/>
    </row>
    <row r="13" spans="1:18" ht="33.75" customHeight="1" thickBot="1" x14ac:dyDescent="0.3">
      <c r="A13" s="47" t="s">
        <v>8</v>
      </c>
      <c r="B13" s="40" t="s">
        <v>41</v>
      </c>
      <c r="C13" s="35">
        <v>110</v>
      </c>
      <c r="D13" s="32">
        <v>12.07</v>
      </c>
      <c r="E13" s="30">
        <v>7.03</v>
      </c>
      <c r="F13" s="30">
        <v>2.27</v>
      </c>
      <c r="G13" s="30">
        <v>120.6</v>
      </c>
      <c r="H13" s="30">
        <v>995</v>
      </c>
    </row>
    <row r="14" spans="1:18" ht="27.75" customHeight="1" thickBot="1" x14ac:dyDescent="0.3">
      <c r="A14" s="48"/>
      <c r="B14" s="37" t="s">
        <v>42</v>
      </c>
      <c r="C14" s="38">
        <v>150</v>
      </c>
      <c r="D14" s="28">
        <v>3.09</v>
      </c>
      <c r="E14" s="29">
        <v>4.47</v>
      </c>
      <c r="F14" s="29">
        <v>20.100000000000001</v>
      </c>
      <c r="G14" s="29">
        <v>132.99</v>
      </c>
      <c r="H14" s="29">
        <v>371</v>
      </c>
    </row>
    <row r="15" spans="1:18" ht="15.75" customHeight="1" thickBot="1" x14ac:dyDescent="0.3">
      <c r="A15" s="48"/>
      <c r="B15" s="37" t="s">
        <v>43</v>
      </c>
      <c r="C15" s="39">
        <v>200</v>
      </c>
      <c r="D15" s="28">
        <v>0.19</v>
      </c>
      <c r="E15" s="29">
        <v>0.04</v>
      </c>
      <c r="F15" s="29">
        <v>0.03</v>
      </c>
      <c r="G15" s="29">
        <v>1.33</v>
      </c>
      <c r="H15" s="29">
        <v>1009</v>
      </c>
    </row>
    <row r="16" spans="1:18" ht="18.75" customHeight="1" thickBot="1" x14ac:dyDescent="0.3">
      <c r="A16" s="48"/>
      <c r="B16" s="41" t="s">
        <v>29</v>
      </c>
      <c r="C16" s="38">
        <v>22</v>
      </c>
      <c r="D16" s="28">
        <v>1.65</v>
      </c>
      <c r="E16" s="29">
        <v>0.22</v>
      </c>
      <c r="F16" s="29">
        <v>11.22</v>
      </c>
      <c r="G16" s="29">
        <v>53.46</v>
      </c>
      <c r="H16" s="42" t="s">
        <v>28</v>
      </c>
    </row>
    <row r="17" spans="1:12" ht="15" customHeight="1" thickBot="1" x14ac:dyDescent="0.3">
      <c r="A17" s="49"/>
      <c r="B17" s="37" t="s">
        <v>44</v>
      </c>
      <c r="C17" s="39">
        <v>55</v>
      </c>
      <c r="D17" s="28">
        <v>3.74</v>
      </c>
      <c r="E17" s="29">
        <v>13.31</v>
      </c>
      <c r="F17" s="29">
        <v>34.630000000000003</v>
      </c>
      <c r="G17" s="29">
        <v>273.27999999999997</v>
      </c>
      <c r="H17" s="29">
        <v>328</v>
      </c>
    </row>
    <row r="18" spans="1:12" ht="15.75" customHeight="1" thickBot="1" x14ac:dyDescent="0.3">
      <c r="A18" s="59" t="s">
        <v>11</v>
      </c>
      <c r="B18" s="60"/>
      <c r="C18" s="17">
        <v>584</v>
      </c>
      <c r="D18" s="17">
        <f>SUM(D13:D17)</f>
        <v>20.740000000000002</v>
      </c>
      <c r="E18" s="18">
        <f>SUM(E13:E17)</f>
        <v>25.07</v>
      </c>
      <c r="F18" s="18">
        <f>SUM(F13:F17)</f>
        <v>68.25</v>
      </c>
      <c r="G18" s="18">
        <f>SUM(G13:G17)</f>
        <v>581.66</v>
      </c>
      <c r="H18" s="16"/>
      <c r="J18" s="4"/>
      <c r="K18" s="5"/>
      <c r="L18" s="3"/>
    </row>
    <row r="19" spans="1:12" ht="15.75" customHeight="1" thickBot="1" x14ac:dyDescent="0.3">
      <c r="A19" s="69" t="s">
        <v>23</v>
      </c>
      <c r="B19" s="70"/>
      <c r="C19" s="70"/>
      <c r="D19" s="70"/>
      <c r="E19" s="70"/>
      <c r="F19" s="70"/>
      <c r="G19" s="70"/>
      <c r="H19" s="71"/>
      <c r="J19" s="4"/>
      <c r="K19" s="5"/>
      <c r="L19" s="3"/>
    </row>
    <row r="20" spans="1:12" ht="19.5" customHeight="1" thickBot="1" x14ac:dyDescent="0.3">
      <c r="A20" s="19" t="s">
        <v>37</v>
      </c>
      <c r="B20" s="33" t="s">
        <v>34</v>
      </c>
      <c r="C20" s="34">
        <v>191</v>
      </c>
      <c r="D20" s="32">
        <v>0.76</v>
      </c>
      <c r="E20" s="30">
        <v>0.76</v>
      </c>
      <c r="F20" s="30">
        <v>18.72</v>
      </c>
      <c r="G20" s="30">
        <v>84.8</v>
      </c>
      <c r="H20" s="43" t="s">
        <v>28</v>
      </c>
      <c r="J20" s="4"/>
      <c r="K20" s="5"/>
      <c r="L20" s="3"/>
    </row>
    <row r="21" spans="1:12" ht="15.75" customHeight="1" x14ac:dyDescent="0.25">
      <c r="A21" s="67" t="s">
        <v>11</v>
      </c>
      <c r="B21" s="68"/>
      <c r="C21" s="15">
        <v>191</v>
      </c>
      <c r="D21" s="15">
        <f>SUM(D20)</f>
        <v>0.76</v>
      </c>
      <c r="E21" s="15">
        <f>SUM(E20)</f>
        <v>0.76</v>
      </c>
      <c r="F21" s="15">
        <f>SUM(F20)</f>
        <v>18.72</v>
      </c>
      <c r="G21" s="15">
        <f>SUM(G20)</f>
        <v>84.8</v>
      </c>
      <c r="H21" s="14"/>
      <c r="J21" s="4"/>
      <c r="K21" s="5"/>
      <c r="L21" s="3"/>
    </row>
    <row r="22" spans="1:12" ht="15.75" thickBot="1" x14ac:dyDescent="0.3">
      <c r="A22" s="64" t="s">
        <v>24</v>
      </c>
      <c r="B22" s="65"/>
      <c r="C22" s="65"/>
      <c r="D22" s="65"/>
      <c r="E22" s="65"/>
      <c r="F22" s="65"/>
      <c r="G22" s="65"/>
      <c r="H22" s="66"/>
      <c r="J22" s="4"/>
      <c r="K22" s="5"/>
      <c r="L22" s="3"/>
    </row>
    <row r="23" spans="1:12" ht="32.25" customHeight="1" thickBot="1" x14ac:dyDescent="0.3">
      <c r="A23" s="47" t="s">
        <v>8</v>
      </c>
      <c r="B23" s="40" t="s">
        <v>41</v>
      </c>
      <c r="C23" s="35">
        <v>110</v>
      </c>
      <c r="D23" s="32">
        <v>12.07</v>
      </c>
      <c r="E23" s="30">
        <v>7.03</v>
      </c>
      <c r="F23" s="30">
        <v>2.27</v>
      </c>
      <c r="G23" s="30">
        <v>120.6</v>
      </c>
      <c r="H23" s="30">
        <v>995</v>
      </c>
      <c r="J23" s="4"/>
      <c r="K23" s="5"/>
      <c r="L23" s="3"/>
    </row>
    <row r="24" spans="1:12" ht="25.5" customHeight="1" thickBot="1" x14ac:dyDescent="0.3">
      <c r="A24" s="48"/>
      <c r="B24" s="37" t="s">
        <v>42</v>
      </c>
      <c r="C24" s="39">
        <v>200</v>
      </c>
      <c r="D24" s="28">
        <v>3.71</v>
      </c>
      <c r="E24" s="29">
        <v>5.36</v>
      </c>
      <c r="F24" s="29">
        <v>24.12</v>
      </c>
      <c r="G24" s="29">
        <v>159.59</v>
      </c>
      <c r="H24" s="29">
        <v>371</v>
      </c>
      <c r="J24" s="4"/>
      <c r="K24" s="5"/>
      <c r="L24" s="3"/>
    </row>
    <row r="25" spans="1:12" ht="18" customHeight="1" thickBot="1" x14ac:dyDescent="0.3">
      <c r="A25" s="48"/>
      <c r="B25" s="37" t="s">
        <v>43</v>
      </c>
      <c r="C25" s="39">
        <v>200</v>
      </c>
      <c r="D25" s="28">
        <v>0.19</v>
      </c>
      <c r="E25" s="29">
        <v>0.04</v>
      </c>
      <c r="F25" s="29">
        <v>0.03</v>
      </c>
      <c r="G25" s="29">
        <v>1.33</v>
      </c>
      <c r="H25" s="29">
        <v>1009</v>
      </c>
      <c r="J25" s="4"/>
      <c r="K25" s="5"/>
      <c r="L25" s="3"/>
    </row>
    <row r="26" spans="1:12" ht="22.5" customHeight="1" thickBot="1" x14ac:dyDescent="0.3">
      <c r="A26" s="48"/>
      <c r="B26" s="41" t="s">
        <v>29</v>
      </c>
      <c r="C26" s="39">
        <v>30</v>
      </c>
      <c r="D26" s="28">
        <v>2.5499999999999998</v>
      </c>
      <c r="E26" s="29">
        <v>0.34</v>
      </c>
      <c r="F26" s="29">
        <v>17.34</v>
      </c>
      <c r="G26" s="29">
        <v>82.62</v>
      </c>
      <c r="H26" s="42" t="s">
        <v>28</v>
      </c>
      <c r="J26" s="4"/>
      <c r="K26" s="5"/>
      <c r="L26" s="3"/>
    </row>
    <row r="27" spans="1:12" ht="19.5" customHeight="1" thickBot="1" x14ac:dyDescent="0.3">
      <c r="A27" s="49"/>
      <c r="B27" s="37" t="s">
        <v>44</v>
      </c>
      <c r="C27" s="39">
        <v>55</v>
      </c>
      <c r="D27" s="28">
        <v>4.08</v>
      </c>
      <c r="E27" s="29">
        <v>14.52</v>
      </c>
      <c r="F27" s="29">
        <v>37.78</v>
      </c>
      <c r="G27" s="29">
        <v>298.13</v>
      </c>
      <c r="H27" s="29">
        <v>328</v>
      </c>
      <c r="J27" s="4"/>
      <c r="K27" s="5"/>
      <c r="L27" s="3"/>
    </row>
    <row r="28" spans="1:12" ht="16.5" customHeight="1" thickBot="1" x14ac:dyDescent="0.3">
      <c r="A28" s="59" t="s">
        <v>11</v>
      </c>
      <c r="B28" s="60"/>
      <c r="C28" s="17">
        <v>595</v>
      </c>
      <c r="D28" s="17">
        <f>SUM(D23:D27)</f>
        <v>22.6</v>
      </c>
      <c r="E28" s="18">
        <f>SUM(E23:E27)</f>
        <v>27.29</v>
      </c>
      <c r="F28" s="18">
        <f>SUM(F23:F27)</f>
        <v>81.540000000000006</v>
      </c>
      <c r="G28" s="18">
        <f>SUM(G23:G27)</f>
        <v>662.27</v>
      </c>
      <c r="H28" s="16"/>
    </row>
    <row r="29" spans="1:12" ht="15.75" thickBot="1" x14ac:dyDescent="0.3">
      <c r="A29" s="61" t="s">
        <v>24</v>
      </c>
      <c r="B29" s="62"/>
      <c r="C29" s="62"/>
      <c r="D29" s="62"/>
      <c r="E29" s="62"/>
      <c r="F29" s="62"/>
      <c r="G29" s="62"/>
      <c r="H29" s="63"/>
    </row>
    <row r="30" spans="1:12" ht="24" customHeight="1" thickBot="1" x14ac:dyDescent="0.3">
      <c r="A30" s="47" t="s">
        <v>12</v>
      </c>
      <c r="B30" s="40" t="s">
        <v>52</v>
      </c>
      <c r="C30" s="35">
        <v>100</v>
      </c>
      <c r="D30" s="32">
        <v>0.8</v>
      </c>
      <c r="E30" s="30">
        <v>0.1</v>
      </c>
      <c r="F30" s="30">
        <v>2.5</v>
      </c>
      <c r="G30" s="30">
        <v>14.1</v>
      </c>
      <c r="H30" s="30">
        <v>982</v>
      </c>
    </row>
    <row r="31" spans="1:12" ht="24" customHeight="1" thickBot="1" x14ac:dyDescent="0.3">
      <c r="A31" s="48"/>
      <c r="B31" s="41" t="s">
        <v>45</v>
      </c>
      <c r="C31" s="39" t="s">
        <v>31</v>
      </c>
      <c r="D31" s="28">
        <v>5.26</v>
      </c>
      <c r="E31" s="29">
        <v>9.66</v>
      </c>
      <c r="F31" s="29">
        <v>15.66</v>
      </c>
      <c r="G31" s="29">
        <v>170.58</v>
      </c>
      <c r="H31" s="29">
        <v>17</v>
      </c>
    </row>
    <row r="32" spans="1:12" ht="30" customHeight="1" thickBot="1" x14ac:dyDescent="0.3">
      <c r="A32" s="48"/>
      <c r="B32" s="41" t="s">
        <v>46</v>
      </c>
      <c r="C32" s="39">
        <v>100</v>
      </c>
      <c r="D32" s="28">
        <v>15.18</v>
      </c>
      <c r="E32" s="29">
        <v>21.6</v>
      </c>
      <c r="F32" s="29">
        <v>5.54</v>
      </c>
      <c r="G32" s="29">
        <v>277.27999999999997</v>
      </c>
      <c r="H32" s="29">
        <v>551</v>
      </c>
    </row>
    <row r="33" spans="1:8" ht="29.25" customHeight="1" thickBot="1" x14ac:dyDescent="0.3">
      <c r="A33" s="48"/>
      <c r="B33" s="41" t="s">
        <v>47</v>
      </c>
      <c r="C33" s="39">
        <v>180</v>
      </c>
      <c r="D33" s="28">
        <v>5.13</v>
      </c>
      <c r="E33" s="29">
        <v>4.59</v>
      </c>
      <c r="F33" s="29">
        <v>35.479999999999997</v>
      </c>
      <c r="G33" s="29">
        <v>203.74</v>
      </c>
      <c r="H33" s="31">
        <v>585</v>
      </c>
    </row>
    <row r="34" spans="1:8" ht="29.25" customHeight="1" thickBot="1" x14ac:dyDescent="0.3">
      <c r="A34" s="48"/>
      <c r="B34" s="41" t="s">
        <v>48</v>
      </c>
      <c r="C34" s="39">
        <v>180</v>
      </c>
      <c r="D34" s="28">
        <v>0.19</v>
      </c>
      <c r="E34" s="29">
        <v>0.06</v>
      </c>
      <c r="F34" s="29">
        <v>11.82</v>
      </c>
      <c r="G34" s="29">
        <v>48.59</v>
      </c>
      <c r="H34" s="29">
        <v>667</v>
      </c>
    </row>
    <row r="35" spans="1:8" ht="17.25" customHeight="1" thickBot="1" x14ac:dyDescent="0.3">
      <c r="A35" s="48"/>
      <c r="B35" s="41" t="s">
        <v>29</v>
      </c>
      <c r="C35" s="39">
        <v>24</v>
      </c>
      <c r="D35" s="28">
        <v>1.8</v>
      </c>
      <c r="E35" s="29">
        <v>0.24</v>
      </c>
      <c r="F35" s="29">
        <v>12.24</v>
      </c>
      <c r="G35" s="29">
        <v>58.32</v>
      </c>
      <c r="H35" s="42" t="s">
        <v>28</v>
      </c>
    </row>
    <row r="36" spans="1:8" ht="21" customHeight="1" thickBot="1" x14ac:dyDescent="0.3">
      <c r="A36" s="49"/>
      <c r="B36" s="41" t="s">
        <v>30</v>
      </c>
      <c r="C36" s="39">
        <v>20</v>
      </c>
      <c r="D36" s="28">
        <v>1.32</v>
      </c>
      <c r="E36" s="29">
        <v>0.24</v>
      </c>
      <c r="F36" s="29">
        <v>7.92</v>
      </c>
      <c r="G36" s="29">
        <v>39.119999999999997</v>
      </c>
      <c r="H36" s="42" t="s">
        <v>28</v>
      </c>
    </row>
    <row r="37" spans="1:8" ht="15.75" customHeight="1" thickBot="1" x14ac:dyDescent="0.3">
      <c r="A37" s="59" t="s">
        <v>13</v>
      </c>
      <c r="B37" s="60"/>
      <c r="C37" s="17">
        <v>869</v>
      </c>
      <c r="D37" s="17">
        <f>SUM(D30:D36)</f>
        <v>29.68</v>
      </c>
      <c r="E37" s="18">
        <f>SUM(E30:E36)</f>
        <v>36.490000000000009</v>
      </c>
      <c r="F37" s="18">
        <f>SUM(F30:F36)</f>
        <v>91.16</v>
      </c>
      <c r="G37" s="18">
        <f>SUM(G30:G36)</f>
        <v>811.73000000000013</v>
      </c>
      <c r="H37" s="18"/>
    </row>
    <row r="38" spans="1:8" x14ac:dyDescent="0.25">
      <c r="A38" s="7" t="s">
        <v>25</v>
      </c>
      <c r="B38" s="11"/>
      <c r="C38" s="36">
        <f>C18+C21</f>
        <v>775</v>
      </c>
      <c r="D38" s="12">
        <f>D18+D21</f>
        <v>21.500000000000004</v>
      </c>
      <c r="E38" s="12">
        <f>E18+E21</f>
        <v>25.830000000000002</v>
      </c>
      <c r="F38" s="12">
        <f>F18+F21</f>
        <v>86.97</v>
      </c>
      <c r="G38" s="12">
        <f>G18+G21</f>
        <v>666.45999999999992</v>
      </c>
      <c r="H38" s="13"/>
    </row>
    <row r="39" spans="1:8" x14ac:dyDescent="0.25">
      <c r="A39" s="9" t="s">
        <v>26</v>
      </c>
      <c r="B39" s="7"/>
      <c r="C39" s="10">
        <f>C28+C37</f>
        <v>1464</v>
      </c>
      <c r="D39" s="10">
        <f>D28+D37</f>
        <v>52.28</v>
      </c>
      <c r="E39" s="10">
        <f>-E28+E37</f>
        <v>9.2000000000000099</v>
      </c>
      <c r="F39" s="10">
        <f>F28+F37</f>
        <v>172.7</v>
      </c>
      <c r="G39" s="10">
        <f>G28+G37</f>
        <v>1474</v>
      </c>
      <c r="H39" s="8"/>
    </row>
    <row r="41" spans="1:8" x14ac:dyDescent="0.25">
      <c r="A41" s="58" t="s">
        <v>54</v>
      </c>
      <c r="B41" s="58"/>
      <c r="C41" s="58"/>
      <c r="D41" s="58"/>
      <c r="E41" s="58"/>
      <c r="F41" s="58"/>
      <c r="G41" s="58"/>
      <c r="H41" s="58"/>
    </row>
    <row r="42" spans="1:8" ht="21.75" customHeight="1" x14ac:dyDescent="0.25">
      <c r="A42" s="51" t="s">
        <v>27</v>
      </c>
      <c r="B42" s="51"/>
      <c r="C42" s="51"/>
      <c r="D42" s="51"/>
      <c r="E42" s="51"/>
      <c r="F42" s="51"/>
      <c r="G42" s="51"/>
      <c r="H42" s="51"/>
    </row>
    <row r="43" spans="1:8" ht="15" customHeight="1" thickBot="1" x14ac:dyDescent="0.3">
      <c r="A43" s="46" t="s">
        <v>23</v>
      </c>
      <c r="B43" s="46"/>
      <c r="C43" s="46"/>
      <c r="D43" s="46"/>
      <c r="E43" s="46"/>
      <c r="F43" s="46"/>
      <c r="G43" s="46"/>
      <c r="H43" s="46"/>
    </row>
    <row r="44" spans="1:8" ht="29.25" customHeight="1" thickBot="1" x14ac:dyDescent="0.3">
      <c r="A44" s="50" t="s">
        <v>12</v>
      </c>
      <c r="B44" s="72" t="s">
        <v>36</v>
      </c>
      <c r="C44" s="73">
        <v>60</v>
      </c>
      <c r="D44" s="22">
        <v>0.66</v>
      </c>
      <c r="E44" s="23">
        <v>0.12</v>
      </c>
      <c r="F44" s="23">
        <v>2.2799999999999998</v>
      </c>
      <c r="G44" s="23">
        <v>12.84</v>
      </c>
      <c r="H44" s="23">
        <v>982</v>
      </c>
    </row>
    <row r="45" spans="1:8" ht="29.25" customHeight="1" thickBot="1" x14ac:dyDescent="0.3">
      <c r="A45" s="50"/>
      <c r="B45" s="20" t="s">
        <v>40</v>
      </c>
      <c r="C45" s="74" t="s">
        <v>55</v>
      </c>
      <c r="D45" s="24">
        <v>4.2699999999999996</v>
      </c>
      <c r="E45" s="25">
        <v>6.06</v>
      </c>
      <c r="F45" s="25">
        <v>13.93</v>
      </c>
      <c r="G45" s="25">
        <v>127.35</v>
      </c>
      <c r="H45" s="25" t="s">
        <v>56</v>
      </c>
    </row>
    <row r="46" spans="1:8" ht="18.75" customHeight="1" thickBot="1" x14ac:dyDescent="0.3">
      <c r="A46" s="50"/>
      <c r="B46" s="33" t="s">
        <v>57</v>
      </c>
      <c r="C46" s="35">
        <v>110</v>
      </c>
      <c r="D46" s="24">
        <v>16.2</v>
      </c>
      <c r="E46" s="25">
        <v>2.61</v>
      </c>
      <c r="F46" s="25">
        <v>9.8800000000000008</v>
      </c>
      <c r="G46" s="26">
        <v>127.81</v>
      </c>
      <c r="H46" s="25">
        <v>978</v>
      </c>
    </row>
    <row r="47" spans="1:8" ht="26.25" thickBot="1" x14ac:dyDescent="0.3">
      <c r="A47" s="50"/>
      <c r="B47" s="41" t="s">
        <v>50</v>
      </c>
      <c r="C47" s="39">
        <v>160</v>
      </c>
      <c r="D47" s="24">
        <v>4.9400000000000004</v>
      </c>
      <c r="E47" s="25">
        <v>4.5</v>
      </c>
      <c r="F47" s="25">
        <v>37.93</v>
      </c>
      <c r="G47" s="26">
        <v>211.99</v>
      </c>
      <c r="H47" s="25">
        <v>310</v>
      </c>
    </row>
    <row r="48" spans="1:8" ht="12.75" customHeight="1" thickBot="1" x14ac:dyDescent="0.3">
      <c r="A48" s="50"/>
      <c r="B48" s="37" t="s">
        <v>51</v>
      </c>
      <c r="C48" s="39">
        <v>200</v>
      </c>
      <c r="D48" s="24">
        <v>0.56999999999999995</v>
      </c>
      <c r="E48" s="25">
        <v>0</v>
      </c>
      <c r="F48" s="25">
        <v>19.55</v>
      </c>
      <c r="G48" s="25">
        <v>80.48</v>
      </c>
      <c r="H48" s="25" t="s">
        <v>32</v>
      </c>
    </row>
    <row r="49" spans="1:8" ht="15.75" thickBot="1" x14ac:dyDescent="0.3">
      <c r="A49" s="50"/>
      <c r="B49" s="41" t="s">
        <v>29</v>
      </c>
      <c r="C49" s="39">
        <v>32</v>
      </c>
      <c r="D49" s="24">
        <v>2.4</v>
      </c>
      <c r="E49" s="25">
        <v>0.32</v>
      </c>
      <c r="F49" s="25">
        <v>16.32</v>
      </c>
      <c r="G49" s="25">
        <v>77.760000000000005</v>
      </c>
      <c r="H49" s="25" t="s">
        <v>28</v>
      </c>
    </row>
    <row r="50" spans="1:8" ht="24.75" customHeight="1" thickBot="1" x14ac:dyDescent="0.3">
      <c r="A50" s="50"/>
      <c r="B50" s="41" t="s">
        <v>30</v>
      </c>
      <c r="C50" s="39">
        <v>30</v>
      </c>
      <c r="D50" s="24">
        <v>1.98</v>
      </c>
      <c r="E50" s="25">
        <v>0.36</v>
      </c>
      <c r="F50" s="25">
        <v>11.88</v>
      </c>
      <c r="G50" s="25">
        <v>58.68</v>
      </c>
      <c r="H50" s="27"/>
    </row>
    <row r="51" spans="1:8" ht="24.75" customHeight="1" thickBot="1" x14ac:dyDescent="0.3">
      <c r="A51" s="45" t="s">
        <v>13</v>
      </c>
      <c r="B51" s="45"/>
      <c r="C51" s="17">
        <v>817</v>
      </c>
      <c r="D51" s="17">
        <f>SUM(D44:D50)</f>
        <v>31.02</v>
      </c>
      <c r="E51" s="18">
        <f>SUM(E44:E50)</f>
        <v>13.969999999999999</v>
      </c>
      <c r="F51" s="18">
        <f>SUM(F44:F50)</f>
        <v>111.77000000000001</v>
      </c>
      <c r="G51" s="18">
        <f>SUM(G44:G50)</f>
        <v>696.91</v>
      </c>
      <c r="H51" s="18"/>
    </row>
    <row r="52" spans="1:8" ht="20.25" thickBot="1" x14ac:dyDescent="0.3">
      <c r="A52" s="75" t="s">
        <v>58</v>
      </c>
      <c r="B52" s="33" t="s">
        <v>59</v>
      </c>
      <c r="C52" s="23">
        <v>100</v>
      </c>
      <c r="D52" s="32">
        <v>13.89</v>
      </c>
      <c r="E52" s="30">
        <v>6.85</v>
      </c>
      <c r="F52" s="30">
        <v>40.270000000000003</v>
      </c>
      <c r="G52" s="30">
        <v>278.32</v>
      </c>
      <c r="H52" s="30">
        <v>322</v>
      </c>
    </row>
    <row r="53" spans="1:8" ht="15.75" thickBot="1" x14ac:dyDescent="0.3">
      <c r="A53" s="75"/>
      <c r="B53" s="37" t="s">
        <v>49</v>
      </c>
      <c r="C53" s="39">
        <v>200</v>
      </c>
      <c r="D53" s="28">
        <v>1.36</v>
      </c>
      <c r="E53" s="29">
        <v>1.41</v>
      </c>
      <c r="F53" s="29">
        <v>2.14</v>
      </c>
      <c r="G53" s="29">
        <v>26.69</v>
      </c>
      <c r="H53" s="29">
        <v>603</v>
      </c>
    </row>
    <row r="54" spans="1:8" ht="16.5" customHeight="1" thickBot="1" x14ac:dyDescent="0.3">
      <c r="A54" s="75"/>
      <c r="B54" s="37" t="s">
        <v>39</v>
      </c>
      <c r="C54" s="39">
        <v>178</v>
      </c>
      <c r="D54" s="28">
        <v>0.71</v>
      </c>
      <c r="E54" s="29">
        <v>0.53</v>
      </c>
      <c r="F54" s="29">
        <v>18.329999999999998</v>
      </c>
      <c r="G54" s="29">
        <v>80.989999999999995</v>
      </c>
      <c r="H54" s="29"/>
    </row>
    <row r="55" spans="1:8" ht="37.5" customHeight="1" x14ac:dyDescent="0.25">
      <c r="A55" s="76" t="s">
        <v>60</v>
      </c>
      <c r="B55" s="77"/>
      <c r="C55" s="78">
        <v>478</v>
      </c>
      <c r="D55" s="78">
        <f>SUM(D52:D54)</f>
        <v>15.96</v>
      </c>
      <c r="E55" s="78">
        <f>SUM(E52:E54)</f>
        <v>8.7899999999999991</v>
      </c>
      <c r="F55" s="78">
        <f>SUM(F52:F54)</f>
        <v>60.74</v>
      </c>
      <c r="G55" s="78">
        <f>SUM(G52:G54)</f>
        <v>386</v>
      </c>
      <c r="H55" s="15"/>
    </row>
    <row r="56" spans="1:8" ht="39" customHeight="1" thickBot="1" x14ac:dyDescent="0.3">
      <c r="A56" s="46" t="s">
        <v>24</v>
      </c>
      <c r="B56" s="52"/>
      <c r="C56" s="52"/>
      <c r="D56" s="52"/>
      <c r="E56" s="52"/>
      <c r="F56" s="52"/>
      <c r="G56" s="52"/>
      <c r="H56" s="52"/>
    </row>
    <row r="57" spans="1:8" ht="27.75" customHeight="1" thickBot="1" x14ac:dyDescent="0.3">
      <c r="A57" s="50" t="s">
        <v>12</v>
      </c>
      <c r="B57" s="72" t="s">
        <v>36</v>
      </c>
      <c r="C57" s="73">
        <v>110</v>
      </c>
      <c r="D57" s="22">
        <v>1.21</v>
      </c>
      <c r="E57" s="23">
        <v>0.22</v>
      </c>
      <c r="F57" s="23">
        <v>4.18</v>
      </c>
      <c r="G57" s="23">
        <v>23.54</v>
      </c>
      <c r="H57" s="23">
        <v>982</v>
      </c>
    </row>
    <row r="58" spans="1:8" ht="25.5" customHeight="1" thickBot="1" x14ac:dyDescent="0.3">
      <c r="A58" s="50"/>
      <c r="B58" s="20" t="s">
        <v>40</v>
      </c>
      <c r="C58" s="21" t="s">
        <v>33</v>
      </c>
      <c r="D58" s="24">
        <v>5.23</v>
      </c>
      <c r="E58" s="25">
        <v>7.4</v>
      </c>
      <c r="F58" s="25">
        <v>17.03</v>
      </c>
      <c r="G58" s="25">
        <v>155.65</v>
      </c>
      <c r="H58" s="25" t="s">
        <v>35</v>
      </c>
    </row>
    <row r="59" spans="1:8" ht="25.5" customHeight="1" thickBot="1" x14ac:dyDescent="0.3">
      <c r="A59" s="50"/>
      <c r="B59" s="79" t="s">
        <v>61</v>
      </c>
      <c r="C59" s="21">
        <v>110</v>
      </c>
      <c r="D59" s="24">
        <v>16.2</v>
      </c>
      <c r="E59" s="25">
        <v>2.61</v>
      </c>
      <c r="F59" s="25">
        <v>9.8800000000000008</v>
      </c>
      <c r="G59" s="25">
        <v>127.81</v>
      </c>
      <c r="H59" s="25">
        <v>978</v>
      </c>
    </row>
    <row r="60" spans="1:8" ht="21.75" thickBot="1" x14ac:dyDescent="0.3">
      <c r="A60" s="50"/>
      <c r="B60" s="79" t="s">
        <v>62</v>
      </c>
      <c r="C60" s="21">
        <v>200</v>
      </c>
      <c r="D60" s="24">
        <v>6.17</v>
      </c>
      <c r="E60" s="25">
        <v>5.63</v>
      </c>
      <c r="F60" s="25">
        <v>47.41</v>
      </c>
      <c r="G60" s="25">
        <v>264.99</v>
      </c>
      <c r="H60" s="25">
        <v>310</v>
      </c>
    </row>
    <row r="61" spans="1:8" ht="21.75" thickBot="1" x14ac:dyDescent="0.3">
      <c r="A61" s="50"/>
      <c r="B61" s="79" t="s">
        <v>63</v>
      </c>
      <c r="C61" s="21">
        <v>200</v>
      </c>
      <c r="D61" s="24">
        <v>0.56999999999999995</v>
      </c>
      <c r="E61" s="25">
        <v>0</v>
      </c>
      <c r="F61" s="25">
        <v>19.55</v>
      </c>
      <c r="G61" s="25">
        <v>80.48</v>
      </c>
      <c r="H61" s="25" t="s">
        <v>32</v>
      </c>
    </row>
    <row r="62" spans="1:8" ht="15.75" thickBot="1" x14ac:dyDescent="0.3">
      <c r="A62" s="50"/>
      <c r="B62" s="20" t="s">
        <v>29</v>
      </c>
      <c r="C62" s="21">
        <v>40</v>
      </c>
      <c r="D62" s="24">
        <v>3</v>
      </c>
      <c r="E62" s="25">
        <v>0.4</v>
      </c>
      <c r="F62" s="25">
        <v>20.399999999999999</v>
      </c>
      <c r="G62" s="25">
        <v>97.2</v>
      </c>
      <c r="H62" s="27" t="s">
        <v>28</v>
      </c>
    </row>
    <row r="63" spans="1:8" ht="15.75" thickBot="1" x14ac:dyDescent="0.3">
      <c r="A63" s="50"/>
      <c r="B63" s="20" t="s">
        <v>30</v>
      </c>
      <c r="C63" s="21">
        <v>38</v>
      </c>
      <c r="D63" s="22">
        <v>2.5099999999999998</v>
      </c>
      <c r="E63" s="23">
        <v>0.46</v>
      </c>
      <c r="F63" s="23">
        <v>15.05</v>
      </c>
      <c r="G63" s="23">
        <v>74.33</v>
      </c>
      <c r="H63" s="80"/>
    </row>
    <row r="64" spans="1:8" ht="15.75" thickBot="1" x14ac:dyDescent="0.3">
      <c r="A64" s="45" t="s">
        <v>13</v>
      </c>
      <c r="B64" s="45"/>
      <c r="C64" s="17">
        <v>973</v>
      </c>
      <c r="D64" s="17">
        <f>SUM(D57:D63)</f>
        <v>34.89</v>
      </c>
      <c r="E64" s="18">
        <f>SUM(E57:E63)</f>
        <v>16.72</v>
      </c>
      <c r="F64" s="18">
        <f>SUM(F57:F63)</f>
        <v>133.5</v>
      </c>
      <c r="G64" s="18">
        <f>SUM(G57:G63)</f>
        <v>824.00000000000011</v>
      </c>
      <c r="H64" s="18"/>
    </row>
    <row r="65" spans="1:10" ht="22.5" customHeight="1" thickBot="1" x14ac:dyDescent="0.3">
      <c r="A65" s="75" t="s">
        <v>58</v>
      </c>
      <c r="B65" s="33" t="s">
        <v>59</v>
      </c>
      <c r="C65" s="23">
        <v>100</v>
      </c>
      <c r="D65" s="32">
        <v>13.89</v>
      </c>
      <c r="E65" s="30">
        <v>6.85</v>
      </c>
      <c r="F65" s="30">
        <v>40.270000000000003</v>
      </c>
      <c r="G65" s="30">
        <v>278.32</v>
      </c>
      <c r="H65" s="30"/>
    </row>
    <row r="66" spans="1:10" ht="15.75" thickBot="1" x14ac:dyDescent="0.3">
      <c r="A66" s="75"/>
      <c r="B66" s="37" t="s">
        <v>49</v>
      </c>
      <c r="C66" s="39">
        <v>200</v>
      </c>
      <c r="D66" s="28">
        <v>1.36</v>
      </c>
      <c r="E66" s="29">
        <v>1.41</v>
      </c>
      <c r="F66" s="29">
        <v>2.14</v>
      </c>
      <c r="G66" s="29">
        <v>26.69</v>
      </c>
      <c r="H66" s="29">
        <v>603</v>
      </c>
    </row>
    <row r="67" spans="1:10" ht="15.75" thickBot="1" x14ac:dyDescent="0.3">
      <c r="A67" s="75"/>
      <c r="B67" s="37" t="s">
        <v>39</v>
      </c>
      <c r="C67" s="39">
        <v>231</v>
      </c>
      <c r="D67" s="28">
        <v>0.85</v>
      </c>
      <c r="E67" s="29">
        <v>0.64</v>
      </c>
      <c r="F67" s="29">
        <v>21.94</v>
      </c>
      <c r="G67" s="29">
        <v>96.92</v>
      </c>
      <c r="H67" s="29"/>
    </row>
    <row r="68" spans="1:10" x14ac:dyDescent="0.25">
      <c r="A68" s="76" t="s">
        <v>60</v>
      </c>
      <c r="B68" s="77"/>
      <c r="C68" s="78">
        <v>531</v>
      </c>
      <c r="D68" s="78">
        <f>SUM(D65:D67)</f>
        <v>16.100000000000001</v>
      </c>
      <c r="E68" s="78">
        <f>SUM(E65:E67)</f>
        <v>8.9</v>
      </c>
      <c r="F68" s="78">
        <f>SUM(F65:F67)</f>
        <v>64.350000000000009</v>
      </c>
      <c r="G68" s="78">
        <f>SUM(G65:G67)</f>
        <v>401.93</v>
      </c>
      <c r="H68" s="15"/>
    </row>
    <row r="69" spans="1:10" x14ac:dyDescent="0.25">
      <c r="A69" s="7" t="s">
        <v>25</v>
      </c>
      <c r="B69" s="44"/>
      <c r="C69" s="36">
        <f>C51+C55</f>
        <v>1295</v>
      </c>
      <c r="D69" s="36">
        <f>D51+D55</f>
        <v>46.980000000000004</v>
      </c>
      <c r="E69" s="36">
        <f>E51+E55</f>
        <v>22.759999999999998</v>
      </c>
      <c r="F69" s="36">
        <f>F51+F55</f>
        <v>172.51000000000002</v>
      </c>
      <c r="G69" s="36">
        <f>G51+G55</f>
        <v>1082.9099999999999</v>
      </c>
      <c r="H69" s="13"/>
    </row>
    <row r="70" spans="1:10" x14ac:dyDescent="0.25">
      <c r="A70" s="9" t="s">
        <v>26</v>
      </c>
      <c r="B70" s="7"/>
      <c r="C70" s="10">
        <f>C64+C68</f>
        <v>1504</v>
      </c>
      <c r="D70" s="10">
        <f>D64+D68</f>
        <v>50.99</v>
      </c>
      <c r="E70" s="10">
        <f>E64+E68</f>
        <v>25.619999999999997</v>
      </c>
      <c r="F70" s="10">
        <f>F64+F68</f>
        <v>197.85000000000002</v>
      </c>
      <c r="G70" s="10">
        <f>G64+G68</f>
        <v>1225.93</v>
      </c>
      <c r="H70" s="8"/>
      <c r="J70" s="81"/>
    </row>
  </sheetData>
  <mergeCells count="34">
    <mergeCell ref="A42:H42"/>
    <mergeCell ref="A43:H43"/>
    <mergeCell ref="A44:A50"/>
    <mergeCell ref="A51:B51"/>
    <mergeCell ref="A52:A54"/>
    <mergeCell ref="A56:H56"/>
    <mergeCell ref="A57:A63"/>
    <mergeCell ref="A64:B64"/>
    <mergeCell ref="A65:A67"/>
    <mergeCell ref="A37:B37"/>
    <mergeCell ref="A19:H19"/>
    <mergeCell ref="A21:B21"/>
    <mergeCell ref="A41:H41"/>
    <mergeCell ref="A18:B18"/>
    <mergeCell ref="A23:A27"/>
    <mergeCell ref="A11:H11"/>
    <mergeCell ref="A13:A17"/>
    <mergeCell ref="A12:H12"/>
    <mergeCell ref="A28:B28"/>
    <mergeCell ref="A22:H22"/>
    <mergeCell ref="A30:A36"/>
    <mergeCell ref="A29:H29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0:H10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2023-03-11T02:34:04Z</dcterms:modified>
</cp:coreProperties>
</file>