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uter_2\Desktop\2023-2024 учебный год\ПИТАНИЕ 2023-2024 УЧ. ГОД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0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J147" i="1"/>
  <c r="I147" i="1"/>
  <c r="I158" i="1" s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G139" i="1" s="1"/>
  <c r="F128" i="1"/>
  <c r="B120" i="1"/>
  <c r="A120" i="1"/>
  <c r="J119" i="1"/>
  <c r="I119" i="1"/>
  <c r="H119" i="1"/>
  <c r="G119" i="1"/>
  <c r="F119" i="1"/>
  <c r="B110" i="1"/>
  <c r="J109" i="1"/>
  <c r="I109" i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7" i="1" l="1"/>
  <c r="H158" i="1"/>
  <c r="J139" i="1"/>
  <c r="H101" i="1"/>
  <c r="G101" i="1"/>
  <c r="I120" i="1"/>
  <c r="F101" i="1"/>
  <c r="J81" i="1"/>
  <c r="F81" i="1"/>
  <c r="G81" i="1"/>
  <c r="H81" i="1"/>
  <c r="H62" i="1"/>
  <c r="G43" i="1"/>
  <c r="I101" i="1"/>
  <c r="J158" i="1"/>
  <c r="H177" i="1"/>
  <c r="H43" i="1"/>
  <c r="F62" i="1"/>
  <c r="J62" i="1"/>
  <c r="I81" i="1"/>
  <c r="J101" i="1"/>
  <c r="J120" i="1"/>
  <c r="I139" i="1"/>
  <c r="G158" i="1"/>
  <c r="I177" i="1"/>
  <c r="I62" i="1"/>
  <c r="H139" i="1"/>
  <c r="G120" i="1"/>
  <c r="G62" i="1"/>
  <c r="J43" i="1"/>
  <c r="F43" i="1"/>
  <c r="I43" i="1"/>
  <c r="I195" i="1"/>
  <c r="G195" i="1"/>
  <c r="J195" i="1"/>
  <c r="H195" i="1"/>
  <c r="F120" i="1"/>
  <c r="F139" i="1"/>
  <c r="F158" i="1"/>
  <c r="F177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<sst xmlns="http://schemas.openxmlformats.org/spreadsheetml/2006/main" count="351" uniqueCount="137">
  <si>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</si>
  <si>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</si>
  <si>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</si>
  <si>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</si>
  <si>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</si>
  <si>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</si>
  <si>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</si>
  <si>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</si>
  <si>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</si>
  <si>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</si>
  <si>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</si>
  <si>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</si>
  <si>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</si>
  <si>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</si>
  <si>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</si>
  <si>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</si>
  <si>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</si>
  <si>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</si>
  <si>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</si>
  <si>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</si>
  <si>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</si>
  <si>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</si>
  <si>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</si>
  <si>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</si>
  <si>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</si>
  <si>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</si>
  <si>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</si>
  <si>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</si>
  <si>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</si>
  <si>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</si>
  <si>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</si>
  <si>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</si>
  <si>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</si>
  <si>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</si>
  <si>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</si>
  <si>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</si>
  <si>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Цыденова Л.В.</t>
  </si>
  <si>
    <t>Каша молочная Улыбка с маслом (крупа рисовая, хлопья Геркулес,, молоко 3,2%, сахар-песок, изюм, соль йод., масло слив.)</t>
  </si>
  <si>
    <t>150/9</t>
  </si>
  <si>
    <t>Бутерброд с сыром (хлеб пшенич. йодиров., сыр Российский) 20/35</t>
  </si>
  <si>
    <t>Напиток овсяный в потребительской упаковке</t>
  </si>
  <si>
    <t>1/200</t>
  </si>
  <si>
    <t>Какао-напиток (какао порошок, молоко, сахар)</t>
  </si>
  <si>
    <t>Закуска порционированая (помидоры свежие)</t>
  </si>
  <si>
    <t>20/200</t>
  </si>
  <si>
    <t>225/370</t>
  </si>
  <si>
    <t>Щи по - уральски  с фрикадельками (фрикадельки., крупа пшено, лук репч., морковь, капуста св., масло подсолн., соль йодир., томат. паста)</t>
  </si>
  <si>
    <t>Биточки мясные с маслом (говядина, свинина, молоко, батон., лук репч., яйцо, сухари панир., чеснок, масло подс. соль йодир., масло сливочное)  90/5</t>
  </si>
  <si>
    <t>200/20</t>
  </si>
  <si>
    <t>Макаронные изделия отварные (макаронные изделия, масло сливочное, соль йодиров.)</t>
  </si>
  <si>
    <t>Чай с мёдом (чай, мёд)</t>
  </si>
  <si>
    <t>Хлеб пшеничный йодированный</t>
  </si>
  <si>
    <t>-</t>
  </si>
  <si>
    <t>Хлеб ржаной</t>
  </si>
  <si>
    <t>Пюре фруктовое</t>
  </si>
  <si>
    <t>1/125</t>
  </si>
  <si>
    <t>Каша молочная кукурузная с маслом (крупа кукурузная, молоко, сахар-песок, соль йод., масло сл.) 180/10</t>
  </si>
  <si>
    <t>Бутерброд с сыром и маслом (хлеб, сыр, масло.) 25/10/26</t>
  </si>
  <si>
    <t>Чай с мёдом  (чай, мёд, вода)</t>
  </si>
  <si>
    <t>694/1067</t>
  </si>
  <si>
    <t>Суп-лапша домашняя с фрикадельками (фрикадельки мясные,  лапша домашняя роллтон,  лук репч., морковь, масло раст, соль йодир.)</t>
  </si>
  <si>
    <t>Котлета Домашняя с маслом (говядина, свинина, батон., соль йод., сухарь панир., яйцо, масло раст, масло слив.)  90/5</t>
  </si>
  <si>
    <t>Гарнир каша гречневая вязкая ( крупа гречневая, масло слив., соль йод.)</t>
  </si>
  <si>
    <t>Чай с молоком (чай, молоко)</t>
  </si>
  <si>
    <t xml:space="preserve">Гематоген  </t>
  </si>
  <si>
    <t>Биточки мясные с маслом (говядина, свинина, батон, сухари панировоч., чеснок,  масло подсолн., соль, масло сл.)  90/5</t>
  </si>
  <si>
    <t>Пюре картофельное (картофель, молоко, масло слив., соль йод.)</t>
  </si>
  <si>
    <t>Компот из сухофруктов с вит С (сухофрукты, сахар, лимон.кислота,  аскорб. кислота)</t>
  </si>
  <si>
    <t>Рогалик сахарный (конд.цех) (мука, масло сл., яйцо, сахар-песок, сода, соль йод.)</t>
  </si>
  <si>
    <t>10/200/15</t>
  </si>
  <si>
    <t>165/998</t>
  </si>
  <si>
    <t>Яблоко свежее</t>
  </si>
  <si>
    <t>Борщ из свежей капусты с картофелем,  фаршем и гренками (говядина, картофель, капуста, свекла, морковь, лук репч., томат паста, масло раст., соль йод., гренки)</t>
  </si>
  <si>
    <t>Стрипсы из курицы с соусом красным (филе куриное, свинина, сухари паниров., лук репчатый, соль йод., соус красный основной) 90/30</t>
  </si>
  <si>
    <t>Рис отварной (крупа рисовая, масло сл., соль йодир)</t>
  </si>
  <si>
    <t>Напиток из шиповника (шиповник, сахар, лимон)</t>
  </si>
  <si>
    <t>Каша молочная пшенная Боярская с изюмом (пшено, молоко 3,2%, сахар-песок, изюм, соль йод., масло слив.)</t>
  </si>
  <si>
    <t>Бутерброд с сыром (сыр Российский,  хлеб пшен.йод) 28/33</t>
  </si>
  <si>
    <t>Закуска порционная (помидоры свежие)</t>
  </si>
  <si>
    <t>200/4</t>
  </si>
  <si>
    <t>Солянка Детская (говядина, ветчина, картофель, лук репч., морковь, огурцы соленые, томат, масло подсолн., соль йодир., томат. паста) 20/180</t>
  </si>
  <si>
    <t>Гуляш мясной (говядина, лук репч., томат паста, масло раст., мука ,соль йод.) 50/50</t>
  </si>
  <si>
    <t>Перловка отварная (крупа перловая, масло слив., соль йодир.)</t>
  </si>
  <si>
    <t>Чай с лимоном (чай, сахар, лимон)</t>
  </si>
  <si>
    <t>183/521</t>
  </si>
  <si>
    <t>Пудинг из творога с соусом шоколадным ( творог, сметана, яйцо, масло сливочное, сахар-песок, какао порошок, ванилин, крупа манная, сухари паниров., изюм, соус шоколадный) 160/30</t>
  </si>
  <si>
    <t>Закуска порционированная (огурцы свежие)</t>
  </si>
  <si>
    <t>Суп картофельный с бобовыми с фаршем (картофель,  горох, морковь, лук репч.,соль йодир., масло растит., говядина)</t>
  </si>
  <si>
    <t>Запеканка из печени с рисом и маслом ( печень говяжья, свинина, крупа рисовая, лук репчатый, яйцо, масло подс, соль йод. масло сл.) 100/5</t>
  </si>
  <si>
    <t>Макаронные изделия отварные (макаронные изд., вода, масло сл., соль йодир.)</t>
  </si>
  <si>
    <t>Компот из кураги с вит С (курага, сахар, лимон.кислота,  аскорб. кислота)</t>
  </si>
  <si>
    <t>200/10</t>
  </si>
  <si>
    <t>26/32</t>
  </si>
  <si>
    <t>Яйцо перепелиное вареное (1 шт.)</t>
  </si>
  <si>
    <t>Каша молочная пшенная с маслом (крупа пшено, молоко, сахар-песок., соль йод., масло слив.)</t>
  </si>
  <si>
    <t>Бутерброд с сыром (сыр,  хлеб пшеничн.)</t>
  </si>
  <si>
    <t>Кофейный напиток злаковый (кофейный напиток, молоко, сахар)</t>
  </si>
  <si>
    <t>Напиток овсяный в п/у  (1 шт.)</t>
  </si>
  <si>
    <t>10/200</t>
  </si>
  <si>
    <t>694/998</t>
  </si>
  <si>
    <t>Яблоко  свежее</t>
  </si>
  <si>
    <t>Чай с лимоном  (чай, сахар, лимон)</t>
  </si>
  <si>
    <t>Суп-лапша домашняя с фаршем (фарш мясной,  лапша домашняя роллтон,  лук репч., морковь, масло раст, соль йодир.)</t>
  </si>
  <si>
    <t>Жаркое  по домашнему (мясо говяд., картофель, лук репч., масло растит.,  томат, соль йодир., приправа)  60/180</t>
  </si>
  <si>
    <t>187/521</t>
  </si>
  <si>
    <t>Запеканка творожная с рисом с соусом шоколадным (творог, сахар-песок, крупа рисовая,  яйцо, масло раст., сухари паниров., сметана, ванилин, соус) 160/25</t>
  </si>
  <si>
    <t>Чай с молоком  (чай, молоко, вода)</t>
  </si>
  <si>
    <t>Пюре фруктовое (1 шт.)</t>
  </si>
  <si>
    <t>Закуска порционированная (помидоры свежие)</t>
  </si>
  <si>
    <t>20/200/10</t>
  </si>
  <si>
    <t>Борщ с капустой, картофелем, фаршем и сметаной (говядина, картофель,  капуста,  морковь,  лук репч., свекла, томат паста,  масло раст., соль йод., сметана)</t>
  </si>
  <si>
    <t>Котлета Незнайка с соусом крас. осн (говядина, свинина, молоко, батон., лук репч., яйцо, сухари панир., масло подс. соль йодир., соус кр. осн.)  80/30</t>
  </si>
  <si>
    <t>Гарнир каша гречневая рассыпчатая ( крупа гречневая, масло слив., соль йод.)</t>
  </si>
  <si>
    <t>Компот из кураги с вит С (курага, сахар, лимон. кислота,  аскорб. кислота)</t>
  </si>
  <si>
    <t>Террин из горбуши с маслом (горбуша, яйцо, молоко, масло сливочное, соль йодиров.)100/6</t>
  </si>
  <si>
    <t>Напиток из шиповника  (шиповник, сахар, лимон)</t>
  </si>
  <si>
    <t>167/998</t>
  </si>
  <si>
    <t>18/370</t>
  </si>
  <si>
    <t>Мандарин</t>
  </si>
  <si>
    <t>Рассольник «Ленинградский» с фаршем и гренками (фарш говяжий, картофель, крупа перловая, морковь, лук реп., огурцы конс., масло подс., соль йод., гренки) 5/200/15</t>
  </si>
  <si>
    <t>Тефтели II вариант с соусом красным (говядина, крупа рисовая, лук,  мука, масло подсолн., соль, соус красн.осн.)  90/30</t>
  </si>
  <si>
    <t>Макаронные изделия отварные (макаронные изделия, масло сл., соль йодир)</t>
  </si>
  <si>
    <t>Компот из изюма с витамином С (изюм, сахар, лимонная кислота, аскорбиновая кислота, вода.)</t>
  </si>
  <si>
    <t>Кекс мраморный (кондитерский цех)</t>
  </si>
  <si>
    <t>150/6</t>
  </si>
  <si>
    <t>Каша молочная «Улыбка» с маслом (крупа рис, крупа геркулес, молоко, сахар-песок., соль йод., масло слив.)</t>
  </si>
  <si>
    <t>Бульон с мясными фрикадельками и профитролями (фрикадельки мясные, морковь, лук репч., чеснок сух., приправа, соль йод.)</t>
  </si>
  <si>
    <t>Мясо тушеное с морковью и луком (говядина, морковь, лук репч., масло подсол., томат, мука пшен., соль йодир.) 50/70</t>
  </si>
  <si>
    <t>Компот из смеси сухофруктов с вит С (смесь сухофруктов, сахар, лимон.кислота,  аскорб. кислота)</t>
  </si>
  <si>
    <t>Гематоген 1 шт</t>
  </si>
  <si>
    <t>Макароны с ветчиной и томатом (макаронные изделия, лук репчптый, томатная паста, ветчина, масло сл., соль йодир)</t>
  </si>
  <si>
    <t>15/200</t>
  </si>
  <si>
    <t>8/998</t>
  </si>
  <si>
    <t>Щи по - уральски  с фаршем (фарш гов., крупа перловая, лук репч., морковь, капуста св., масло подсолн., соль йодир., томат. паста)</t>
  </si>
  <si>
    <t xml:space="preserve">Котлета Мечта ( минтай, свинина, крупа манная,   молоко, лук репч., сухари панир., масло растит) </t>
  </si>
  <si>
    <t>Рис  отварной (Крупа рисовая, масло сл., соль йод.)</t>
  </si>
  <si>
    <t>Напиток из облепихи протертой с сахаром (облепиха протертая с сахаром,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</si>
</sst>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45237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56</v>
      </c>
      <c r="F6" s="41">
        <v>190</v>
      </c>
      <c r="G6" s="41">
        <v>6.51</v>
      </c>
      <c r="H6" s="41">
        <v>5.49</v>
      </c>
      <c r="I6" s="41">
        <v>42.92</v>
      </c>
      <c r="J6" s="41">
        <v>207.09</v>
      </c>
      <c r="K6" s="42">
        <v>623</v>
      </c>
    </row>
    <row r="7" spans="1:11" ht="25.5" x14ac:dyDescent="0.25">
      <c r="A7" s="24"/>
      <c r="B7" s="16"/>
      <c r="C7" s="11"/>
      <c r="D7" s="6"/>
      <c r="E7" s="43" t="s">
        <v>57</v>
      </c>
      <c r="F7" s="44">
        <v>61</v>
      </c>
      <c r="G7" s="44">
        <v>7.86</v>
      </c>
      <c r="H7" s="44">
        <v>13.38</v>
      </c>
      <c r="I7" s="44">
        <v>14.6</v>
      </c>
      <c r="J7" s="44">
        <v>160.37</v>
      </c>
      <c r="K7" s="45">
        <v>893</v>
      </c>
    </row>
    <row r="8" spans="1:11" ht="15" x14ac:dyDescent="0.25">
      <c r="A8" s="24"/>
      <c r="B8" s="16"/>
      <c r="C8" s="11"/>
      <c r="D8" s="7" t="s">
        <v>22</v>
      </c>
      <c r="E8" s="43" t="s">
        <v>58</v>
      </c>
      <c r="F8" s="44" t="s">
        <v>48</v>
      </c>
      <c r="G8" s="44">
        <v>0.15</v>
      </c>
      <c r="H8" s="44">
        <v>0</v>
      </c>
      <c r="I8" s="44">
        <v>14.61</v>
      </c>
      <c r="J8" s="44">
        <v>59.04</v>
      </c>
      <c r="K8" s="45">
        <v>977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54</v>
      </c>
      <c r="F10" s="44" t="s">
        <v>55</v>
      </c>
      <c r="G10" s="44">
        <v>3</v>
      </c>
      <c r="H10" s="44">
        <v>1</v>
      </c>
      <c r="I10" s="44">
        <v>42</v>
      </c>
      <c r="J10" s="44">
        <v>189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251</v>
      </c>
      <c r="G13" s="20">
        <f t="shared" ref="G13:J13" si="0">SUM(G6:G12)</f>
        <v>17.520000000000003</v>
      </c>
      <c r="H13" s="20">
        <f t="shared" si="0"/>
        <v>19.87</v>
      </c>
      <c r="I13" s="20">
        <f t="shared" si="0"/>
        <v>114.13</v>
      </c>
      <c r="J13" s="20">
        <f t="shared" si="0"/>
        <v>615.5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38.25" x14ac:dyDescent="0.25">
      <c r="A15" s="24"/>
      <c r="B15" s="16"/>
      <c r="C15" s="11"/>
      <c r="D15" s="7" t="s">
        <v>27</v>
      </c>
      <c r="E15" s="43" t="s">
        <v>60</v>
      </c>
      <c r="F15" s="44" t="s">
        <v>44</v>
      </c>
      <c r="G15" s="44">
        <v>5.19</v>
      </c>
      <c r="H15" s="44">
        <v>8.5399999999999991</v>
      </c>
      <c r="I15" s="44">
        <v>10.24</v>
      </c>
      <c r="J15" s="44">
        <v>138.62</v>
      </c>
      <c r="K15" s="45" t="s">
        <v>59</v>
      </c>
    </row>
    <row r="16" spans="1:11" ht="38.25" x14ac:dyDescent="0.25">
      <c r="A16" s="24"/>
      <c r="B16" s="16"/>
      <c r="C16" s="11"/>
      <c r="D16" s="7" t="s">
        <v>28</v>
      </c>
      <c r="E16" s="43" t="s">
        <v>61</v>
      </c>
      <c r="F16" s="44">
        <v>95</v>
      </c>
      <c r="G16" s="44">
        <v>12.59</v>
      </c>
      <c r="H16" s="44">
        <v>21.14</v>
      </c>
      <c r="I16" s="44">
        <v>11.69</v>
      </c>
      <c r="J16" s="44">
        <v>287.38</v>
      </c>
      <c r="K16" s="45">
        <v>246</v>
      </c>
    </row>
    <row r="17" spans="1:11" ht="25.5" x14ac:dyDescent="0.25">
      <c r="A17" s="24"/>
      <c r="B17" s="16"/>
      <c r="C17" s="11"/>
      <c r="D17" s="7" t="s">
        <v>29</v>
      </c>
      <c r="E17" s="43" t="s">
        <v>62</v>
      </c>
      <c r="F17" s="44">
        <v>150</v>
      </c>
      <c r="G17" s="44">
        <v>3.39</v>
      </c>
      <c r="H17" s="44">
        <v>4.1100000000000003</v>
      </c>
      <c r="I17" s="44">
        <v>20.67</v>
      </c>
      <c r="J17" s="44">
        <v>133.22999999999999</v>
      </c>
      <c r="K17" s="45">
        <v>676</v>
      </c>
    </row>
    <row r="18" spans="1:11" ht="15" x14ac:dyDescent="0.25">
      <c r="A18" s="24"/>
      <c r="B18" s="16"/>
      <c r="C18" s="11"/>
      <c r="D18" s="7" t="s">
        <v>30</v>
      </c>
      <c r="E18" s="43" t="s">
        <v>63</v>
      </c>
      <c r="F18" s="44">
        <v>180</v>
      </c>
      <c r="G18" s="44">
        <v>1.22</v>
      </c>
      <c r="H18" s="44">
        <v>1.27</v>
      </c>
      <c r="I18" s="44">
        <v>1.93</v>
      </c>
      <c r="J18" s="44">
        <v>24.02</v>
      </c>
      <c r="K18" s="45">
        <v>603</v>
      </c>
    </row>
    <row r="19" spans="1:11" ht="15" x14ac:dyDescent="0.25">
      <c r="A19" s="24"/>
      <c r="B19" s="16"/>
      <c r="C19" s="11"/>
      <c r="D19" s="7" t="s">
        <v>31</v>
      </c>
      <c r="E19" s="43" t="s">
        <v>51</v>
      </c>
      <c r="F19" s="44">
        <v>25</v>
      </c>
      <c r="G19" s="44">
        <v>1.88</v>
      </c>
      <c r="H19" s="44">
        <v>0.25</v>
      </c>
      <c r="I19" s="44">
        <v>12.75</v>
      </c>
      <c r="J19" s="44">
        <v>60.75</v>
      </c>
      <c r="K19" s="45" t="s">
        <v>52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64</v>
      </c>
      <c r="F21" s="44">
        <v>40</v>
      </c>
      <c r="G21" s="44">
        <v>2.6</v>
      </c>
      <c r="H21" s="44">
        <v>1.6</v>
      </c>
      <c r="I21" s="44">
        <v>32.799999999999997</v>
      </c>
      <c r="J21" s="44">
        <v>156</v>
      </c>
      <c r="K21" s="45" t="s">
        <v>52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490</v>
      </c>
      <c r="G23" s="20">
        <f t="shared" ref="G23:J23" si="1">SUM(G14:G22)</f>
        <v>26.87</v>
      </c>
      <c r="H23" s="20">
        <f t="shared" si="1"/>
        <v>36.910000000000004</v>
      </c>
      <c r="I23" s="20">
        <f t="shared" si="1"/>
        <v>90.08</v>
      </c>
      <c r="J23" s="20">
        <f t="shared" si="1"/>
        <v>800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741</v>
      </c>
      <c r="G24" s="33">
        <f t="shared" ref="G24:J24" si="2">G13+G23</f>
        <v>44.39</v>
      </c>
      <c r="H24" s="33">
        <f t="shared" si="2"/>
        <v>56.78</v>
      </c>
      <c r="I24" s="33">
        <f t="shared" si="2"/>
        <v>204.20999999999998</v>
      </c>
      <c r="J24" s="33">
        <f t="shared" si="2"/>
        <v>1415.5</v>
      </c>
      <c r="K24" s="33"/>
    </row>
    <row r="25" spans="1:11" ht="38.2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65</v>
      </c>
      <c r="F25" s="41">
        <v>95</v>
      </c>
      <c r="G25" s="41">
        <v>12.77</v>
      </c>
      <c r="H25" s="41">
        <v>23.5</v>
      </c>
      <c r="I25" s="41">
        <v>12.47</v>
      </c>
      <c r="J25" s="41">
        <v>182.46</v>
      </c>
      <c r="K25" s="42">
        <v>1055</v>
      </c>
    </row>
    <row r="26" spans="1:11" ht="25.5" x14ac:dyDescent="0.25">
      <c r="A26" s="15"/>
      <c r="B26" s="16"/>
      <c r="C26" s="11"/>
      <c r="D26" s="6"/>
      <c r="E26" s="43" t="s">
        <v>66</v>
      </c>
      <c r="F26" s="44">
        <v>180</v>
      </c>
      <c r="G26" s="44">
        <v>3.71</v>
      </c>
      <c r="H26" s="44">
        <v>5.36</v>
      </c>
      <c r="I26" s="44">
        <v>24.12</v>
      </c>
      <c r="J26" s="44">
        <v>129.59</v>
      </c>
      <c r="K26" s="45">
        <v>371</v>
      </c>
    </row>
    <row r="27" spans="1:11" ht="25.5" x14ac:dyDescent="0.25">
      <c r="A27" s="15"/>
      <c r="B27" s="16"/>
      <c r="C27" s="11"/>
      <c r="D27" s="7" t="s">
        <v>22</v>
      </c>
      <c r="E27" s="43" t="s">
        <v>67</v>
      </c>
      <c r="F27" s="44">
        <v>200</v>
      </c>
      <c r="G27" s="44">
        <v>0.56999999999999995</v>
      </c>
      <c r="H27" s="44">
        <v>0</v>
      </c>
      <c r="I27" s="44">
        <v>19.55</v>
      </c>
      <c r="J27" s="44">
        <v>70.48</v>
      </c>
      <c r="K27" s="45">
        <v>611</v>
      </c>
    </row>
    <row r="28" spans="1:11" ht="15" x14ac:dyDescent="0.25">
      <c r="A28" s="15"/>
      <c r="B28" s="16"/>
      <c r="C28" s="11"/>
      <c r="D28" s="7" t="s">
        <v>23</v>
      </c>
      <c r="E28" s="43" t="s">
        <v>51</v>
      </c>
      <c r="F28" s="44">
        <v>27</v>
      </c>
      <c r="G28" s="44">
        <v>2.0299999999999998</v>
      </c>
      <c r="H28" s="44">
        <v>0.27</v>
      </c>
      <c r="I28" s="44">
        <v>13.77</v>
      </c>
      <c r="J28" s="44">
        <v>60.61</v>
      </c>
      <c r="K28" s="45" t="s">
        <v>52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25.5" x14ac:dyDescent="0.25">
      <c r="A30" s="15"/>
      <c r="B30" s="16"/>
      <c r="C30" s="11"/>
      <c r="D30" s="6"/>
      <c r="E30" s="43" t="s">
        <v>68</v>
      </c>
      <c r="F30" s="44">
        <v>60</v>
      </c>
      <c r="G30" s="44">
        <v>4.8</v>
      </c>
      <c r="H30" s="44">
        <v>10.9</v>
      </c>
      <c r="I30" s="44">
        <v>26.4</v>
      </c>
      <c r="J30" s="44">
        <v>172.6</v>
      </c>
      <c r="K30" s="45">
        <v>385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562</v>
      </c>
      <c r="G32" s="20">
        <f t="shared" ref="G32" si="3">SUM(G25:G31)</f>
        <v>23.880000000000003</v>
      </c>
      <c r="H32" s="20">
        <f t="shared" ref="H32" si="4">SUM(H25:H31)</f>
        <v>40.03</v>
      </c>
      <c r="I32" s="20">
        <f t="shared" ref="I32" si="5">SUM(I25:I31)</f>
        <v>96.31</v>
      </c>
      <c r="J32" s="20">
        <f t="shared" ref="J32" si="6">SUM(J25:J31)</f>
        <v>615.74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51" x14ac:dyDescent="0.25">
      <c r="A34" s="15"/>
      <c r="B34" s="16"/>
      <c r="C34" s="11"/>
      <c r="D34" s="7" t="s">
        <v>27</v>
      </c>
      <c r="E34" s="43" t="s">
        <v>72</v>
      </c>
      <c r="F34" s="44" t="s">
        <v>69</v>
      </c>
      <c r="G34" s="44">
        <v>4.66</v>
      </c>
      <c r="H34" s="44">
        <v>5.81</v>
      </c>
      <c r="I34" s="44">
        <v>14.57</v>
      </c>
      <c r="J34" s="44">
        <v>129.16999999999999</v>
      </c>
      <c r="K34" s="45" t="s">
        <v>70</v>
      </c>
    </row>
    <row r="35" spans="1:11" ht="38.25" x14ac:dyDescent="0.25">
      <c r="A35" s="15"/>
      <c r="B35" s="16"/>
      <c r="C35" s="11"/>
      <c r="D35" s="7" t="s">
        <v>28</v>
      </c>
      <c r="E35" s="43" t="s">
        <v>73</v>
      </c>
      <c r="F35" s="44">
        <v>120</v>
      </c>
      <c r="G35" s="44">
        <v>17.12</v>
      </c>
      <c r="H35" s="44">
        <v>14.28</v>
      </c>
      <c r="I35" s="44">
        <v>12.16</v>
      </c>
      <c r="J35" s="44">
        <v>245.64</v>
      </c>
      <c r="K35" s="45">
        <v>1073</v>
      </c>
    </row>
    <row r="36" spans="1:11" ht="15" x14ac:dyDescent="0.25">
      <c r="A36" s="15"/>
      <c r="B36" s="16"/>
      <c r="C36" s="11"/>
      <c r="D36" s="7" t="s">
        <v>29</v>
      </c>
      <c r="E36" s="43" t="s">
        <v>74</v>
      </c>
      <c r="F36" s="44">
        <v>160</v>
      </c>
      <c r="G36" s="44">
        <v>3.84</v>
      </c>
      <c r="H36" s="44">
        <v>5.0999999999999996</v>
      </c>
      <c r="I36" s="44">
        <v>38.869999999999997</v>
      </c>
      <c r="J36" s="44">
        <v>216.78</v>
      </c>
      <c r="K36" s="45">
        <v>552</v>
      </c>
    </row>
    <row r="37" spans="1:11" ht="15" x14ac:dyDescent="0.25">
      <c r="A37" s="15"/>
      <c r="B37" s="16"/>
      <c r="C37" s="11"/>
      <c r="D37" s="7" t="s">
        <v>30</v>
      </c>
      <c r="E37" s="43" t="s">
        <v>75</v>
      </c>
      <c r="F37" s="44">
        <v>200</v>
      </c>
      <c r="G37" s="44">
        <v>0.21</v>
      </c>
      <c r="H37" s="44">
        <v>7.0000000000000007E-2</v>
      </c>
      <c r="I37" s="44">
        <v>13.13</v>
      </c>
      <c r="J37" s="44">
        <v>53.99</v>
      </c>
      <c r="K37" s="45">
        <v>667</v>
      </c>
    </row>
    <row r="38" spans="1:11" ht="15" x14ac:dyDescent="0.25">
      <c r="A38" s="15"/>
      <c r="B38" s="16"/>
      <c r="C38" s="11"/>
      <c r="D38" s="7" t="s">
        <v>31</v>
      </c>
      <c r="E38" s="43" t="s">
        <v>51</v>
      </c>
      <c r="F38" s="44">
        <v>25</v>
      </c>
      <c r="G38" s="44">
        <v>1.88</v>
      </c>
      <c r="H38" s="44">
        <v>0.25</v>
      </c>
      <c r="I38" s="44">
        <v>12.75</v>
      </c>
      <c r="J38" s="44">
        <v>60.75</v>
      </c>
      <c r="K38" s="45" t="s">
        <v>52</v>
      </c>
    </row>
    <row r="39" spans="1:11" ht="15" x14ac:dyDescent="0.25">
      <c r="A39" s="15"/>
      <c r="B39" s="16"/>
      <c r="C39" s="11"/>
      <c r="D39" s="7" t="s">
        <v>32</v>
      </c>
      <c r="E39" s="43" t="s">
        <v>53</v>
      </c>
      <c r="F39" s="44">
        <v>25</v>
      </c>
      <c r="G39" s="44">
        <v>1.65</v>
      </c>
      <c r="H39" s="44">
        <v>0.3</v>
      </c>
      <c r="I39" s="44">
        <v>9.9</v>
      </c>
      <c r="J39" s="44">
        <v>48.9</v>
      </c>
      <c r="K39" s="45"/>
    </row>
    <row r="40" spans="1:11" ht="15" x14ac:dyDescent="0.25">
      <c r="A40" s="15"/>
      <c r="B40" s="16"/>
      <c r="C40" s="11"/>
      <c r="D40" s="6"/>
      <c r="E40" s="43" t="s">
        <v>71</v>
      </c>
      <c r="F40" s="44">
        <v>149</v>
      </c>
      <c r="G40" s="44">
        <v>0.6</v>
      </c>
      <c r="H40" s="44">
        <v>0.6</v>
      </c>
      <c r="I40" s="44">
        <v>14.6</v>
      </c>
      <c r="J40" s="44">
        <v>66.16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679</v>
      </c>
      <c r="G42" s="20">
        <f t="shared" ref="G42" si="7">SUM(G33:G41)</f>
        <v>29.96</v>
      </c>
      <c r="H42" s="20">
        <f t="shared" ref="H42" si="8">SUM(H33:H41)</f>
        <v>26.41</v>
      </c>
      <c r="I42" s="20">
        <f t="shared" ref="I42" si="9">SUM(I33:I41)</f>
        <v>115.97999999999999</v>
      </c>
      <c r="J42" s="20">
        <f t="shared" ref="J42" si="10">SUM(J33:J41)</f>
        <v>821.38999999999987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1241</v>
      </c>
      <c r="G43" s="33">
        <f t="shared" ref="G43" si="11">G32+G42</f>
        <v>53.84</v>
      </c>
      <c r="H43" s="33">
        <f t="shared" ref="H43" si="12">H32+H42</f>
        <v>66.44</v>
      </c>
      <c r="I43" s="33">
        <f t="shared" ref="I43" si="13">I32+I42</f>
        <v>212.29</v>
      </c>
      <c r="J43" s="33">
        <f t="shared" ref="J43" si="14">J32+J42</f>
        <v>1437.1299999999999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76</v>
      </c>
      <c r="F44" s="41">
        <v>180</v>
      </c>
      <c r="G44" s="41">
        <v>7.26</v>
      </c>
      <c r="H44" s="41">
        <v>16.05</v>
      </c>
      <c r="I44" s="41">
        <v>38.380000000000003</v>
      </c>
      <c r="J44" s="41">
        <v>316.98</v>
      </c>
      <c r="K44" s="42">
        <v>527</v>
      </c>
    </row>
    <row r="45" spans="1:11" ht="25.5" x14ac:dyDescent="0.25">
      <c r="A45" s="24"/>
      <c r="B45" s="16"/>
      <c r="C45" s="11"/>
      <c r="D45" s="6"/>
      <c r="E45" s="43" t="s">
        <v>77</v>
      </c>
      <c r="F45" s="44">
        <v>61</v>
      </c>
      <c r="G45" s="44">
        <v>6.51</v>
      </c>
      <c r="H45" s="44">
        <v>4.63</v>
      </c>
      <c r="I45" s="44">
        <v>21.8</v>
      </c>
      <c r="J45" s="44">
        <v>144.94</v>
      </c>
      <c r="K45" s="45">
        <v>868</v>
      </c>
    </row>
    <row r="46" spans="1:11" ht="15" x14ac:dyDescent="0.25">
      <c r="A46" s="24"/>
      <c r="B46" s="16"/>
      <c r="C46" s="11"/>
      <c r="D46" s="7" t="s">
        <v>22</v>
      </c>
      <c r="E46" s="43" t="s">
        <v>42</v>
      </c>
      <c r="F46" s="44">
        <v>190</v>
      </c>
      <c r="G46" s="44">
        <v>1.73</v>
      </c>
      <c r="H46" s="44">
        <v>1.59</v>
      </c>
      <c r="I46" s="44">
        <v>12.56</v>
      </c>
      <c r="J46" s="44">
        <v>71.430000000000007</v>
      </c>
      <c r="K46" s="45">
        <v>986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54</v>
      </c>
      <c r="F48" s="44" t="s">
        <v>55</v>
      </c>
      <c r="G48" s="44">
        <v>0.6</v>
      </c>
      <c r="H48" s="44">
        <v>0.2</v>
      </c>
      <c r="I48" s="44">
        <v>19</v>
      </c>
      <c r="J48" s="44">
        <v>80.2</v>
      </c>
      <c r="K48" s="45" t="s">
        <v>52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431</v>
      </c>
      <c r="G51" s="20">
        <f t="shared" ref="G51" si="15">SUM(G44:G50)</f>
        <v>16.100000000000001</v>
      </c>
      <c r="H51" s="20">
        <f t="shared" ref="H51" si="16">SUM(H44:H50)</f>
        <v>22.47</v>
      </c>
      <c r="I51" s="20">
        <f t="shared" ref="I51" si="17">SUM(I44:I50)</f>
        <v>91.740000000000009</v>
      </c>
      <c r="J51" s="20">
        <f t="shared" ref="J51" si="18">SUM(J44:J50)</f>
        <v>613.55000000000007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78</v>
      </c>
      <c r="F52" s="44">
        <v>65</v>
      </c>
      <c r="G52" s="44">
        <v>0.72</v>
      </c>
      <c r="H52" s="44">
        <v>0.13</v>
      </c>
      <c r="I52" s="44">
        <v>2.4700000000000002</v>
      </c>
      <c r="J52" s="44">
        <v>13.91</v>
      </c>
      <c r="K52" s="45">
        <v>982</v>
      </c>
    </row>
    <row r="53" spans="1:11" ht="38.25" x14ac:dyDescent="0.25">
      <c r="A53" s="24"/>
      <c r="B53" s="16"/>
      <c r="C53" s="11"/>
      <c r="D53" s="7" t="s">
        <v>27</v>
      </c>
      <c r="E53" s="43" t="s">
        <v>80</v>
      </c>
      <c r="F53" s="44">
        <v>200</v>
      </c>
      <c r="G53" s="44">
        <v>5.49</v>
      </c>
      <c r="H53" s="44">
        <v>4.66</v>
      </c>
      <c r="I53" s="44">
        <v>6.72</v>
      </c>
      <c r="J53" s="44">
        <v>155.84</v>
      </c>
      <c r="K53" s="45">
        <v>996</v>
      </c>
    </row>
    <row r="54" spans="1:11" ht="25.5" x14ac:dyDescent="0.25">
      <c r="A54" s="24"/>
      <c r="B54" s="16"/>
      <c r="C54" s="11"/>
      <c r="D54" s="7" t="s">
        <v>28</v>
      </c>
      <c r="E54" s="43" t="s">
        <v>81</v>
      </c>
      <c r="F54" s="44">
        <v>100</v>
      </c>
      <c r="G54" s="44">
        <v>11.7</v>
      </c>
      <c r="H54" s="44">
        <v>12.47</v>
      </c>
      <c r="I54" s="44">
        <v>3.59</v>
      </c>
      <c r="J54" s="44">
        <v>173.43</v>
      </c>
      <c r="K54" s="45">
        <v>550</v>
      </c>
    </row>
    <row r="55" spans="1:11" ht="25.5" x14ac:dyDescent="0.25">
      <c r="A55" s="24"/>
      <c r="B55" s="16"/>
      <c r="C55" s="11"/>
      <c r="D55" s="7" t="s">
        <v>29</v>
      </c>
      <c r="E55" s="43" t="s">
        <v>82</v>
      </c>
      <c r="F55" s="44">
        <v>160</v>
      </c>
      <c r="G55" s="44">
        <v>4.5599999999999996</v>
      </c>
      <c r="H55" s="44">
        <v>4.08</v>
      </c>
      <c r="I55" s="44">
        <v>31.54</v>
      </c>
      <c r="J55" s="44">
        <v>181.1</v>
      </c>
      <c r="K55" s="45">
        <v>585</v>
      </c>
    </row>
    <row r="56" spans="1:11" ht="15" x14ac:dyDescent="0.25">
      <c r="A56" s="24"/>
      <c r="B56" s="16"/>
      <c r="C56" s="11"/>
      <c r="D56" s="7" t="s">
        <v>30</v>
      </c>
      <c r="E56" s="43" t="s">
        <v>83</v>
      </c>
      <c r="F56" s="44" t="s">
        <v>79</v>
      </c>
      <c r="G56" s="44">
        <v>0.04</v>
      </c>
      <c r="H56" s="44">
        <v>0</v>
      </c>
      <c r="I56" s="44">
        <v>9.19</v>
      </c>
      <c r="J56" s="44">
        <v>36.92</v>
      </c>
      <c r="K56" s="45">
        <v>431</v>
      </c>
    </row>
    <row r="57" spans="1:11" ht="15" x14ac:dyDescent="0.25">
      <c r="A57" s="24"/>
      <c r="B57" s="16"/>
      <c r="C57" s="11"/>
      <c r="D57" s="7" t="s">
        <v>31</v>
      </c>
      <c r="E57" s="43" t="s">
        <v>51</v>
      </c>
      <c r="F57" s="44">
        <v>30</v>
      </c>
      <c r="G57" s="44">
        <v>2.25</v>
      </c>
      <c r="H57" s="44">
        <v>0.3</v>
      </c>
      <c r="I57" s="44">
        <v>15.3</v>
      </c>
      <c r="J57" s="44">
        <v>72.900000000000006</v>
      </c>
      <c r="K57" s="45" t="s">
        <v>52</v>
      </c>
    </row>
    <row r="58" spans="1:11" ht="15" x14ac:dyDescent="0.25">
      <c r="A58" s="24"/>
      <c r="B58" s="16"/>
      <c r="C58" s="11"/>
      <c r="D58" s="7" t="s">
        <v>32</v>
      </c>
      <c r="E58" s="43" t="s">
        <v>53</v>
      </c>
      <c r="F58" s="44">
        <v>23</v>
      </c>
      <c r="G58" s="44">
        <v>1.52</v>
      </c>
      <c r="H58" s="44">
        <v>0.28000000000000003</v>
      </c>
      <c r="I58" s="44">
        <v>9.11</v>
      </c>
      <c r="J58" s="44">
        <v>44.99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578</v>
      </c>
      <c r="G61" s="20">
        <f t="shared" ref="G61" si="19">SUM(G52:G60)</f>
        <v>26.279999999999998</v>
      </c>
      <c r="H61" s="20">
        <f t="shared" ref="H61" si="20">SUM(H52:H60)</f>
        <v>21.920000000000005</v>
      </c>
      <c r="I61" s="20">
        <f t="shared" ref="I61" si="21">SUM(I52:I60)</f>
        <v>77.92</v>
      </c>
      <c r="J61" s="20">
        <f t="shared" ref="J61" si="22">SUM(J52:J60)</f>
        <v>679.08999999999992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1009</v>
      </c>
      <c r="G62" s="33">
        <f t="shared" ref="G62" si="23">G51+G61</f>
        <v>42.379999999999995</v>
      </c>
      <c r="H62" s="33">
        <f t="shared" ref="H62" si="24">H51+H61</f>
        <v>44.39</v>
      </c>
      <c r="I62" s="33">
        <f t="shared" ref="I62" si="25">I51+I61</f>
        <v>169.66000000000003</v>
      </c>
      <c r="J62" s="33">
        <f t="shared" ref="J62" si="26">J51+J61</f>
        <v>1292.6399999999999</v>
      </c>
      <c r="K62" s="33"/>
    </row>
    <row r="63" spans="1:11" ht="51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85</v>
      </c>
      <c r="F63" s="41">
        <v>190</v>
      </c>
      <c r="G63" s="41">
        <v>24.27</v>
      </c>
      <c r="H63" s="41">
        <v>17.059999999999999</v>
      </c>
      <c r="I63" s="41">
        <v>46.96</v>
      </c>
      <c r="J63" s="41">
        <v>438.44</v>
      </c>
      <c r="K63" s="42" t="s">
        <v>84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83</v>
      </c>
      <c r="F65" s="44" t="s">
        <v>79</v>
      </c>
      <c r="G65" s="44">
        <v>0.04</v>
      </c>
      <c r="H65" s="44">
        <v>0</v>
      </c>
      <c r="I65" s="44">
        <v>9.19</v>
      </c>
      <c r="J65" s="44">
        <v>36.92</v>
      </c>
      <c r="K65" s="45">
        <v>431</v>
      </c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25</v>
      </c>
      <c r="G66" s="44">
        <v>1.88</v>
      </c>
      <c r="H66" s="44">
        <v>0.25</v>
      </c>
      <c r="I66" s="44">
        <v>12.75</v>
      </c>
      <c r="J66" s="44">
        <v>60.75</v>
      </c>
      <c r="K66" s="45" t="s">
        <v>52</v>
      </c>
    </row>
    <row r="67" spans="1:11" ht="15" x14ac:dyDescent="0.25">
      <c r="A67" s="24"/>
      <c r="B67" s="16"/>
      <c r="C67" s="11"/>
      <c r="D67" s="7" t="s">
        <v>24</v>
      </c>
      <c r="E67" s="43" t="s">
        <v>71</v>
      </c>
      <c r="F67" s="44">
        <v>125</v>
      </c>
      <c r="G67" s="44">
        <v>0.5</v>
      </c>
      <c r="H67" s="44">
        <v>0.5</v>
      </c>
      <c r="I67" s="44">
        <v>12.25</v>
      </c>
      <c r="J67" s="44">
        <v>55.5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340</v>
      </c>
      <c r="G70" s="20">
        <f t="shared" ref="G70" si="27">SUM(G63:G69)</f>
        <v>26.689999999999998</v>
      </c>
      <c r="H70" s="20">
        <f t="shared" ref="H70" si="28">SUM(H63:H69)</f>
        <v>17.809999999999999</v>
      </c>
      <c r="I70" s="20">
        <f t="shared" ref="I70" si="29">SUM(I63:I69)</f>
        <v>81.150000000000006</v>
      </c>
      <c r="J70" s="20">
        <f t="shared" ref="J70" si="30">SUM(J63:J69)</f>
        <v>591.61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86</v>
      </c>
      <c r="F71" s="44">
        <v>60</v>
      </c>
      <c r="G71" s="44">
        <v>0.48</v>
      </c>
      <c r="H71" s="44">
        <v>0.06</v>
      </c>
      <c r="I71" s="44">
        <v>1.5</v>
      </c>
      <c r="J71" s="44">
        <v>8.4600000000000009</v>
      </c>
      <c r="K71" s="45">
        <v>982</v>
      </c>
    </row>
    <row r="72" spans="1:11" ht="38.25" x14ac:dyDescent="0.25">
      <c r="A72" s="24"/>
      <c r="B72" s="16"/>
      <c r="C72" s="11"/>
      <c r="D72" s="7" t="s">
        <v>27</v>
      </c>
      <c r="E72" s="43" t="s">
        <v>87</v>
      </c>
      <c r="F72" s="44" t="s">
        <v>44</v>
      </c>
      <c r="G72" s="44">
        <v>8.64</v>
      </c>
      <c r="H72" s="44">
        <v>7.45</v>
      </c>
      <c r="I72" s="44">
        <v>14.63</v>
      </c>
      <c r="J72" s="44">
        <v>160.08000000000001</v>
      </c>
      <c r="K72" s="45">
        <v>157</v>
      </c>
    </row>
    <row r="73" spans="1:11" ht="38.25" x14ac:dyDescent="0.25">
      <c r="A73" s="24"/>
      <c r="B73" s="16"/>
      <c r="C73" s="11"/>
      <c r="D73" s="7" t="s">
        <v>28</v>
      </c>
      <c r="E73" s="43" t="s">
        <v>88</v>
      </c>
      <c r="F73" s="44">
        <v>105</v>
      </c>
      <c r="G73" s="44">
        <v>13.53</v>
      </c>
      <c r="H73" s="44">
        <v>21.45</v>
      </c>
      <c r="I73" s="44">
        <v>12.87</v>
      </c>
      <c r="J73" s="44">
        <v>290.61</v>
      </c>
      <c r="K73" s="45">
        <v>983</v>
      </c>
    </row>
    <row r="74" spans="1:11" ht="25.5" x14ac:dyDescent="0.25">
      <c r="A74" s="24"/>
      <c r="B74" s="16"/>
      <c r="C74" s="11"/>
      <c r="D74" s="7" t="s">
        <v>29</v>
      </c>
      <c r="E74" s="43" t="s">
        <v>89</v>
      </c>
      <c r="F74" s="44">
        <v>180</v>
      </c>
      <c r="G74" s="44">
        <v>6.5</v>
      </c>
      <c r="H74" s="44">
        <v>4.88</v>
      </c>
      <c r="I74" s="44">
        <v>38.159999999999997</v>
      </c>
      <c r="J74" s="44">
        <v>222.53</v>
      </c>
      <c r="K74" s="45">
        <v>307</v>
      </c>
    </row>
    <row r="75" spans="1:11" ht="25.5" x14ac:dyDescent="0.25">
      <c r="A75" s="24"/>
      <c r="B75" s="16"/>
      <c r="C75" s="11"/>
      <c r="D75" s="7" t="s">
        <v>30</v>
      </c>
      <c r="E75" s="43" t="s">
        <v>90</v>
      </c>
      <c r="F75" s="44">
        <v>200</v>
      </c>
      <c r="G75" s="44">
        <v>0.99</v>
      </c>
      <c r="H75" s="44">
        <v>0.06</v>
      </c>
      <c r="I75" s="44">
        <v>18.36</v>
      </c>
      <c r="J75" s="44">
        <v>77.94</v>
      </c>
      <c r="K75" s="45">
        <v>669</v>
      </c>
    </row>
    <row r="76" spans="1:11" ht="15" x14ac:dyDescent="0.25">
      <c r="A76" s="24"/>
      <c r="B76" s="16"/>
      <c r="C76" s="11"/>
      <c r="D76" s="7" t="s">
        <v>31</v>
      </c>
      <c r="E76" s="43" t="s">
        <v>51</v>
      </c>
      <c r="F76" s="44">
        <v>24</v>
      </c>
      <c r="G76" s="44">
        <v>1.8</v>
      </c>
      <c r="H76" s="44">
        <v>0.24</v>
      </c>
      <c r="I76" s="44">
        <v>12.24</v>
      </c>
      <c r="J76" s="44">
        <v>58.32</v>
      </c>
      <c r="K76" s="45" t="s">
        <v>52</v>
      </c>
    </row>
    <row r="77" spans="1:11" ht="15" x14ac:dyDescent="0.25">
      <c r="A77" s="24"/>
      <c r="B77" s="16"/>
      <c r="C77" s="11"/>
      <c r="D77" s="7" t="s">
        <v>32</v>
      </c>
      <c r="E77" s="43" t="s">
        <v>53</v>
      </c>
      <c r="F77" s="44">
        <v>20</v>
      </c>
      <c r="G77" s="44">
        <v>1.32</v>
      </c>
      <c r="H77" s="44">
        <v>0.24</v>
      </c>
      <c r="I77" s="44">
        <v>7.92</v>
      </c>
      <c r="J77" s="44">
        <v>39.119999999999997</v>
      </c>
      <c r="K77" s="45" t="s">
        <v>52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589</v>
      </c>
      <c r="G80" s="20">
        <f t="shared" ref="G80" si="31">SUM(G71:G79)</f>
        <v>33.26</v>
      </c>
      <c r="H80" s="20">
        <f t="shared" ref="H80" si="32">SUM(H71:H79)</f>
        <v>34.38000000000001</v>
      </c>
      <c r="I80" s="20">
        <f t="shared" ref="I80" si="33">SUM(I71:I79)</f>
        <v>105.67999999999999</v>
      </c>
      <c r="J80" s="20">
        <f t="shared" ref="J80" si="34">SUM(J71:J79)</f>
        <v>857.06000000000017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929</v>
      </c>
      <c r="G81" s="33">
        <f t="shared" ref="G81" si="35">G70+G80</f>
        <v>59.949999999999996</v>
      </c>
      <c r="H81" s="33">
        <f t="shared" ref="H81" si="36">H70+H80</f>
        <v>52.190000000000012</v>
      </c>
      <c r="I81" s="33">
        <f t="shared" ref="I81" si="37">I70+I80</f>
        <v>186.82999999999998</v>
      </c>
      <c r="J81" s="33">
        <f t="shared" ref="J81" si="38">J70+J80</f>
        <v>1448.67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93</v>
      </c>
      <c r="F82" s="41">
        <v>15</v>
      </c>
      <c r="G82" s="41">
        <v>1.64</v>
      </c>
      <c r="H82" s="41">
        <v>1.47</v>
      </c>
      <c r="I82" s="41">
        <v>0.09</v>
      </c>
      <c r="J82" s="41">
        <v>20.149999999999999</v>
      </c>
      <c r="K82" s="42">
        <v>776</v>
      </c>
    </row>
    <row r="83" spans="1:11" ht="25.5" x14ac:dyDescent="0.25">
      <c r="A83" s="24"/>
      <c r="B83" s="16"/>
      <c r="C83" s="11"/>
      <c r="D83" s="8"/>
      <c r="E83" s="43" t="s">
        <v>94</v>
      </c>
      <c r="F83" s="44" t="s">
        <v>91</v>
      </c>
      <c r="G83" s="44">
        <v>8.2100000000000009</v>
      </c>
      <c r="H83" s="44">
        <v>7.91</v>
      </c>
      <c r="I83" s="44">
        <v>40.56</v>
      </c>
      <c r="J83" s="44">
        <v>266.31</v>
      </c>
      <c r="K83" s="45">
        <v>515</v>
      </c>
    </row>
    <row r="84" spans="1:11" ht="15" x14ac:dyDescent="0.25">
      <c r="A84" s="24"/>
      <c r="B84" s="16"/>
      <c r="C84" s="11"/>
      <c r="D84" s="6"/>
      <c r="E84" s="43" t="s">
        <v>95</v>
      </c>
      <c r="F84" s="44" t="s">
        <v>92</v>
      </c>
      <c r="G84" s="44">
        <v>6.63</v>
      </c>
      <c r="H84" s="44">
        <v>4.57</v>
      </c>
      <c r="I84" s="44">
        <v>22.19</v>
      </c>
      <c r="J84" s="44">
        <v>157.66</v>
      </c>
      <c r="K84" s="45">
        <v>868</v>
      </c>
    </row>
    <row r="85" spans="1:11" ht="25.5" x14ac:dyDescent="0.25">
      <c r="A85" s="24"/>
      <c r="B85" s="16"/>
      <c r="C85" s="11"/>
      <c r="D85" s="7" t="s">
        <v>22</v>
      </c>
      <c r="E85" s="43" t="s">
        <v>96</v>
      </c>
      <c r="F85" s="44">
        <v>200</v>
      </c>
      <c r="G85" s="44">
        <v>1.51</v>
      </c>
      <c r="H85" s="44">
        <v>1.1299999999999999</v>
      </c>
      <c r="I85" s="44">
        <v>12.61</v>
      </c>
      <c r="J85" s="44">
        <v>66.650000000000006</v>
      </c>
      <c r="K85" s="45">
        <v>1066</v>
      </c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 t="s">
        <v>97</v>
      </c>
      <c r="F88" s="44">
        <v>200</v>
      </c>
      <c r="G88" s="44">
        <v>2</v>
      </c>
      <c r="H88" s="44">
        <v>6.4</v>
      </c>
      <c r="I88" s="44">
        <v>19</v>
      </c>
      <c r="J88" s="44">
        <v>140</v>
      </c>
      <c r="K88" s="45" t="s">
        <v>52</v>
      </c>
    </row>
    <row r="89" spans="1:11" ht="15" x14ac:dyDescent="0.2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x14ac:dyDescent="0.25">
      <c r="A90" s="25"/>
      <c r="B90" s="18"/>
      <c r="C90" s="8"/>
      <c r="D90" s="19" t="s">
        <v>33</v>
      </c>
      <c r="E90" s="9"/>
      <c r="F90" s="20">
        <f>SUM(F82:F89)</f>
        <v>415</v>
      </c>
      <c r="G90" s="20">
        <f>SUM(G82:G89)</f>
        <v>19.990000000000002</v>
      </c>
      <c r="H90" s="20">
        <f>SUM(H82:H89)</f>
        <v>21.480000000000004</v>
      </c>
      <c r="I90" s="20">
        <f>SUM(I82:I89)</f>
        <v>94.45</v>
      </c>
      <c r="J90" s="20">
        <f>SUM(J82:J89)</f>
        <v>650.77</v>
      </c>
      <c r="K90" s="26"/>
    </row>
    <row r="91" spans="1:11" ht="15" x14ac:dyDescent="0.25">
      <c r="A91" s="27">
        <f>A82</f>
        <v>1</v>
      </c>
      <c r="B91" s="14">
        <f>B82</f>
        <v>5</v>
      </c>
      <c r="C91" s="10" t="s">
        <v>25</v>
      </c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38.25" x14ac:dyDescent="0.25">
      <c r="A92" s="24"/>
      <c r="B92" s="16"/>
      <c r="C92" s="11"/>
      <c r="D92" s="7" t="s">
        <v>27</v>
      </c>
      <c r="E92" s="43" t="s">
        <v>102</v>
      </c>
      <c r="F92" s="44" t="s">
        <v>98</v>
      </c>
      <c r="G92" s="44">
        <v>3.55</v>
      </c>
      <c r="H92" s="44">
        <v>5.41</v>
      </c>
      <c r="I92" s="44">
        <v>10.02</v>
      </c>
      <c r="J92" s="44">
        <v>102.97</v>
      </c>
      <c r="K92" s="45" t="s">
        <v>99</v>
      </c>
    </row>
    <row r="93" spans="1:11" ht="38.25" x14ac:dyDescent="0.25">
      <c r="A93" s="24"/>
      <c r="B93" s="16"/>
      <c r="C93" s="11"/>
      <c r="D93" s="7" t="s">
        <v>28</v>
      </c>
      <c r="E93" s="43" t="s">
        <v>103</v>
      </c>
      <c r="F93" s="44">
        <v>240</v>
      </c>
      <c r="G93" s="44">
        <v>19.62</v>
      </c>
      <c r="H93" s="44">
        <v>20.21</v>
      </c>
      <c r="I93" s="44">
        <v>23.02</v>
      </c>
      <c r="J93" s="44">
        <v>352.42</v>
      </c>
      <c r="K93" s="45">
        <v>27</v>
      </c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 t="s">
        <v>101</v>
      </c>
      <c r="F95" s="44" t="s">
        <v>79</v>
      </c>
      <c r="G95" s="44">
        <v>0.04</v>
      </c>
      <c r="H95" s="44">
        <v>0</v>
      </c>
      <c r="I95" s="44">
        <v>9.19</v>
      </c>
      <c r="J95" s="44">
        <v>36.92</v>
      </c>
      <c r="K95" s="45">
        <v>431</v>
      </c>
    </row>
    <row r="96" spans="1:11" ht="15" x14ac:dyDescent="0.25">
      <c r="A96" s="24"/>
      <c r="B96" s="16"/>
      <c r="C96" s="11"/>
      <c r="D96" s="7" t="s">
        <v>31</v>
      </c>
      <c r="E96" s="43" t="s">
        <v>51</v>
      </c>
      <c r="F96" s="44">
        <v>30</v>
      </c>
      <c r="G96" s="44">
        <v>2.25</v>
      </c>
      <c r="H96" s="44">
        <v>0.3</v>
      </c>
      <c r="I96" s="44">
        <v>15.3</v>
      </c>
      <c r="J96" s="44">
        <v>72.900000000000006</v>
      </c>
      <c r="K96" s="45" t="s">
        <v>52</v>
      </c>
    </row>
    <row r="97" spans="1:11" ht="15" x14ac:dyDescent="0.25">
      <c r="A97" s="24"/>
      <c r="B97" s="16"/>
      <c r="C97" s="11"/>
      <c r="D97" s="7" t="s">
        <v>32</v>
      </c>
      <c r="E97" s="43" t="s">
        <v>53</v>
      </c>
      <c r="F97" s="44">
        <v>25</v>
      </c>
      <c r="G97" s="44">
        <v>1.65</v>
      </c>
      <c r="H97" s="44">
        <v>0.3</v>
      </c>
      <c r="I97" s="44">
        <v>9.9</v>
      </c>
      <c r="J97" s="44">
        <v>48.9</v>
      </c>
      <c r="K97" s="45" t="s">
        <v>52</v>
      </c>
    </row>
    <row r="98" spans="1:11" ht="15" x14ac:dyDescent="0.25">
      <c r="A98" s="24"/>
      <c r="B98" s="16"/>
      <c r="C98" s="11"/>
      <c r="D98" s="6"/>
      <c r="E98" s="43" t="s">
        <v>100</v>
      </c>
      <c r="F98" s="44">
        <v>157</v>
      </c>
      <c r="G98" s="44">
        <v>0.63</v>
      </c>
      <c r="H98" s="44">
        <v>0.63</v>
      </c>
      <c r="I98" s="44">
        <v>15.39</v>
      </c>
      <c r="J98" s="44">
        <v>69.709999999999994</v>
      </c>
      <c r="K98" s="45" t="s">
        <v>52</v>
      </c>
    </row>
    <row r="99" spans="1:11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 x14ac:dyDescent="0.25">
      <c r="A100" s="25"/>
      <c r="B100" s="18"/>
      <c r="C100" s="8"/>
      <c r="D100" s="19" t="s">
        <v>33</v>
      </c>
      <c r="E100" s="12"/>
      <c r="F100" s="20">
        <f>SUM(F91:F99)</f>
        <v>452</v>
      </c>
      <c r="G100" s="20">
        <f t="shared" ref="G100" si="39">SUM(G91:G99)</f>
        <v>27.74</v>
      </c>
      <c r="H100" s="20">
        <f t="shared" ref="H100" si="40">SUM(H91:H99)</f>
        <v>26.85</v>
      </c>
      <c r="I100" s="20">
        <f t="shared" ref="I100" si="41">SUM(I91:I99)</f>
        <v>82.820000000000007</v>
      </c>
      <c r="J100" s="20">
        <f t="shared" ref="J100" si="42">SUM(J91:J99)</f>
        <v>683.82</v>
      </c>
      <c r="K100" s="26"/>
    </row>
    <row r="101" spans="1:11" ht="15.75" customHeight="1" thickBot="1" x14ac:dyDescent="0.25">
      <c r="A101" s="30">
        <f>A82</f>
        <v>1</v>
      </c>
      <c r="B101" s="31">
        <f>B82</f>
        <v>5</v>
      </c>
      <c r="C101" s="56" t="s">
        <v>4</v>
      </c>
      <c r="D101" s="57"/>
      <c r="E101" s="32"/>
      <c r="F101" s="33">
        <f>F90+F100</f>
        <v>867</v>
      </c>
      <c r="G101" s="33">
        <f t="shared" ref="G101" si="43">G90+G100</f>
        <v>47.730000000000004</v>
      </c>
      <c r="H101" s="33">
        <f t="shared" ref="H101" si="44">H90+H100</f>
        <v>48.330000000000005</v>
      </c>
      <c r="I101" s="33">
        <f t="shared" ref="I101" si="45">I90+I100</f>
        <v>177.27</v>
      </c>
      <c r="J101" s="33">
        <f t="shared" ref="J101" si="46">J90+J100</f>
        <v>1334.5900000000001</v>
      </c>
      <c r="K101" s="33"/>
    </row>
    <row r="102" spans="1:11" ht="38.25" x14ac:dyDescent="0.25">
      <c r="A102" s="21">
        <v>2</v>
      </c>
      <c r="B102" s="22">
        <v>1</v>
      </c>
      <c r="C102" s="23" t="s">
        <v>20</v>
      </c>
      <c r="D102" s="5" t="s">
        <v>21</v>
      </c>
      <c r="E102" s="40" t="s">
        <v>105</v>
      </c>
      <c r="F102" s="41">
        <v>185</v>
      </c>
      <c r="G102" s="41">
        <v>20.92</v>
      </c>
      <c r="H102" s="41">
        <v>9.81</v>
      </c>
      <c r="I102" s="41">
        <v>45.81</v>
      </c>
      <c r="J102" s="41">
        <v>348.16</v>
      </c>
      <c r="K102" s="42" t="s">
        <v>104</v>
      </c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 t="s">
        <v>106</v>
      </c>
      <c r="F104" s="44">
        <v>200</v>
      </c>
      <c r="G104" s="44">
        <v>1.36</v>
      </c>
      <c r="H104" s="44">
        <v>1.41</v>
      </c>
      <c r="I104" s="44">
        <v>2.14</v>
      </c>
      <c r="J104" s="44">
        <v>26.69</v>
      </c>
      <c r="K104" s="45">
        <v>603</v>
      </c>
    </row>
    <row r="105" spans="1:11" ht="15" x14ac:dyDescent="0.25">
      <c r="A105" s="24"/>
      <c r="B105" s="16"/>
      <c r="C105" s="11"/>
      <c r="D105" s="7" t="s">
        <v>23</v>
      </c>
      <c r="E105" s="43" t="s">
        <v>51</v>
      </c>
      <c r="F105" s="44">
        <v>33</v>
      </c>
      <c r="G105" s="44">
        <v>2.48</v>
      </c>
      <c r="H105" s="44">
        <v>0.33</v>
      </c>
      <c r="I105" s="44">
        <v>16.829999999999998</v>
      </c>
      <c r="J105" s="44">
        <v>80.19</v>
      </c>
      <c r="K105" s="45" t="s">
        <v>52</v>
      </c>
    </row>
    <row r="106" spans="1:11" ht="15" x14ac:dyDescent="0.25">
      <c r="A106" s="24"/>
      <c r="B106" s="16"/>
      <c r="C106" s="11"/>
      <c r="D106" s="7" t="s">
        <v>24</v>
      </c>
      <c r="E106" s="43" t="s">
        <v>107</v>
      </c>
      <c r="F106" s="44">
        <v>125</v>
      </c>
      <c r="G106" s="44">
        <v>3</v>
      </c>
      <c r="H106" s="44">
        <v>1</v>
      </c>
      <c r="I106" s="44">
        <v>40</v>
      </c>
      <c r="J106" s="44">
        <v>159</v>
      </c>
      <c r="K106" s="45" t="s">
        <v>52</v>
      </c>
    </row>
    <row r="107" spans="1:11" ht="15" x14ac:dyDescent="0.25">
      <c r="A107" s="24"/>
      <c r="B107" s="16"/>
      <c r="C107" s="11"/>
      <c r="D107" s="6"/>
    </row>
    <row r="108" spans="1:11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5"/>
      <c r="B109" s="18"/>
      <c r="C109" s="8"/>
      <c r="D109" s="19" t="s">
        <v>33</v>
      </c>
      <c r="E109" s="9"/>
      <c r="F109" s="20">
        <f>SUM(F102:F108)</f>
        <v>543</v>
      </c>
      <c r="G109" s="20">
        <f>SUM(G102:G108)</f>
        <v>27.76</v>
      </c>
      <c r="H109" s="20">
        <f>SUM(H102:H108)</f>
        <v>12.55</v>
      </c>
      <c r="I109" s="20">
        <f>SUM(I102:I108)</f>
        <v>104.78</v>
      </c>
      <c r="J109" s="20">
        <f>SUM(J102:J108)</f>
        <v>614.04</v>
      </c>
      <c r="K109" s="26"/>
    </row>
    <row r="110" spans="1:11" ht="15" x14ac:dyDescent="0.2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 t="s">
        <v>108</v>
      </c>
      <c r="F110" s="44">
        <v>60</v>
      </c>
      <c r="G110" s="44">
        <v>0.66</v>
      </c>
      <c r="H110" s="44">
        <v>0.12</v>
      </c>
      <c r="I110" s="44">
        <v>2.2799999999999998</v>
      </c>
      <c r="J110" s="44">
        <v>12.84</v>
      </c>
      <c r="K110" s="45">
        <v>982</v>
      </c>
    </row>
    <row r="111" spans="1:11" ht="38.25" x14ac:dyDescent="0.25">
      <c r="A111" s="24"/>
      <c r="B111" s="16"/>
      <c r="C111" s="11"/>
      <c r="D111" s="7" t="s">
        <v>27</v>
      </c>
      <c r="E111" s="43" t="s">
        <v>110</v>
      </c>
      <c r="F111" s="44" t="s">
        <v>109</v>
      </c>
      <c r="G111" s="44">
        <v>4.2</v>
      </c>
      <c r="H111" s="44">
        <v>6.77</v>
      </c>
      <c r="I111" s="44">
        <v>11.19</v>
      </c>
      <c r="J111" s="44">
        <v>122.52</v>
      </c>
      <c r="K111" s="45" t="s">
        <v>70</v>
      </c>
    </row>
    <row r="112" spans="1:11" ht="38.25" x14ac:dyDescent="0.25">
      <c r="A112" s="24"/>
      <c r="B112" s="16"/>
      <c r="C112" s="11"/>
      <c r="D112" s="7" t="s">
        <v>28</v>
      </c>
      <c r="E112" s="43" t="s">
        <v>111</v>
      </c>
      <c r="F112" s="44">
        <v>110</v>
      </c>
      <c r="G112" s="44">
        <v>12.54</v>
      </c>
      <c r="H112" s="44">
        <v>18.670000000000002</v>
      </c>
      <c r="I112" s="44">
        <v>14.16</v>
      </c>
      <c r="J112" s="44">
        <v>274.83</v>
      </c>
      <c r="K112" s="45" t="s">
        <v>45</v>
      </c>
    </row>
    <row r="113" spans="1:11" ht="25.5" x14ac:dyDescent="0.25">
      <c r="A113" s="24"/>
      <c r="B113" s="16"/>
      <c r="C113" s="11"/>
      <c r="D113" s="7" t="s">
        <v>29</v>
      </c>
      <c r="E113" s="43" t="s">
        <v>112</v>
      </c>
      <c r="F113" s="44">
        <v>150</v>
      </c>
      <c r="G113" s="44">
        <v>6.2</v>
      </c>
      <c r="H113" s="44">
        <v>4.74</v>
      </c>
      <c r="I113" s="44">
        <v>37.979999999999997</v>
      </c>
      <c r="J113" s="44">
        <v>219.36</v>
      </c>
      <c r="K113" s="45">
        <v>632</v>
      </c>
    </row>
    <row r="114" spans="1:11" ht="25.5" x14ac:dyDescent="0.25">
      <c r="A114" s="24"/>
      <c r="B114" s="16"/>
      <c r="C114" s="11"/>
      <c r="D114" s="7" t="s">
        <v>30</v>
      </c>
      <c r="E114" s="43" t="s">
        <v>113</v>
      </c>
      <c r="F114" s="44">
        <v>200</v>
      </c>
      <c r="G114" s="44">
        <v>0.99</v>
      </c>
      <c r="H114" s="44">
        <v>0.06</v>
      </c>
      <c r="I114" s="44">
        <v>18.36</v>
      </c>
      <c r="J114" s="44">
        <v>77.94</v>
      </c>
      <c r="K114" s="45">
        <v>669</v>
      </c>
    </row>
    <row r="115" spans="1:11" ht="15" x14ac:dyDescent="0.25">
      <c r="A115" s="24"/>
      <c r="B115" s="16"/>
      <c r="C115" s="11"/>
      <c r="D115" s="7" t="s">
        <v>31</v>
      </c>
      <c r="E115" s="43" t="s">
        <v>51</v>
      </c>
      <c r="F115" s="44">
        <v>30</v>
      </c>
      <c r="G115" s="44">
        <v>2.25</v>
      </c>
      <c r="H115" s="44">
        <v>0.3</v>
      </c>
      <c r="I115" s="44">
        <v>15.3</v>
      </c>
      <c r="J115" s="44">
        <v>72.900000000000006</v>
      </c>
      <c r="K115" s="45" t="s">
        <v>52</v>
      </c>
    </row>
    <row r="116" spans="1:11" ht="15" x14ac:dyDescent="0.25">
      <c r="A116" s="24"/>
      <c r="B116" s="16"/>
      <c r="C116" s="11"/>
      <c r="D116" s="7" t="s">
        <v>32</v>
      </c>
      <c r="E116" s="43" t="s">
        <v>53</v>
      </c>
      <c r="F116" s="44">
        <v>27</v>
      </c>
      <c r="G116" s="44">
        <v>1.78</v>
      </c>
      <c r="H116" s="44">
        <v>0.32</v>
      </c>
      <c r="I116" s="44">
        <v>10.69</v>
      </c>
      <c r="J116" s="44">
        <v>52.81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5"/>
      <c r="B119" s="18"/>
      <c r="C119" s="8"/>
      <c r="D119" s="19" t="s">
        <v>33</v>
      </c>
      <c r="E119" s="12"/>
      <c r="F119" s="20">
        <f>SUM(F110:F118)</f>
        <v>577</v>
      </c>
      <c r="G119" s="20">
        <f t="shared" ref="G119:J119" si="47">SUM(G110:G118)</f>
        <v>28.619999999999997</v>
      </c>
      <c r="H119" s="20">
        <f t="shared" si="47"/>
        <v>30.980000000000004</v>
      </c>
      <c r="I119" s="20">
        <f t="shared" si="47"/>
        <v>109.96</v>
      </c>
      <c r="J119" s="20">
        <f t="shared" si="47"/>
        <v>833.2</v>
      </c>
      <c r="K119" s="26"/>
    </row>
    <row r="120" spans="1:11" ht="15.75" thickBot="1" x14ac:dyDescent="0.25">
      <c r="A120" s="30">
        <f>A102</f>
        <v>2</v>
      </c>
      <c r="B120" s="31">
        <f>B102</f>
        <v>1</v>
      </c>
      <c r="C120" s="56" t="s">
        <v>4</v>
      </c>
      <c r="D120" s="57"/>
      <c r="E120" s="32"/>
      <c r="F120" s="33">
        <f>F109+F119</f>
        <v>1120</v>
      </c>
      <c r="G120" s="33">
        <f t="shared" ref="G120" si="48">G109+G119</f>
        <v>56.379999999999995</v>
      </c>
      <c r="H120" s="33">
        <f t="shared" ref="H120" si="49">H109+H119</f>
        <v>43.53</v>
      </c>
      <c r="I120" s="33">
        <f t="shared" ref="I120" si="50">I109+I119</f>
        <v>214.74</v>
      </c>
      <c r="J120" s="33">
        <f t="shared" ref="J120" si="51">J109+J119</f>
        <v>1447.24</v>
      </c>
      <c r="K120" s="33"/>
    </row>
    <row r="121" spans="1:11" ht="25.5" x14ac:dyDescent="0.25">
      <c r="A121" s="15">
        <v>2</v>
      </c>
      <c r="B121" s="16">
        <v>2</v>
      </c>
      <c r="C121" s="23" t="s">
        <v>20</v>
      </c>
      <c r="D121" s="5" t="s">
        <v>21</v>
      </c>
      <c r="E121" s="40" t="s">
        <v>114</v>
      </c>
      <c r="F121" s="41">
        <v>106</v>
      </c>
      <c r="G121" s="41">
        <v>17.170000000000002</v>
      </c>
      <c r="H121" s="41">
        <v>13.55</v>
      </c>
      <c r="I121" s="41">
        <v>1.29</v>
      </c>
      <c r="J121" s="41">
        <v>195.78</v>
      </c>
      <c r="K121" s="42">
        <v>995</v>
      </c>
    </row>
    <row r="122" spans="1:11" ht="25.5" x14ac:dyDescent="0.25">
      <c r="A122" s="15"/>
      <c r="B122" s="16"/>
      <c r="C122" s="11"/>
      <c r="D122" s="6"/>
      <c r="E122" s="43" t="s">
        <v>66</v>
      </c>
      <c r="F122" s="44">
        <v>150</v>
      </c>
      <c r="G122" s="44">
        <v>3.09</v>
      </c>
      <c r="H122" s="44">
        <v>4.47</v>
      </c>
      <c r="I122" s="44">
        <v>20.100000000000001</v>
      </c>
      <c r="J122" s="44">
        <v>132.99</v>
      </c>
      <c r="K122" s="45">
        <v>371</v>
      </c>
    </row>
    <row r="123" spans="1:11" ht="15" x14ac:dyDescent="0.25">
      <c r="A123" s="15"/>
      <c r="B123" s="16"/>
      <c r="C123" s="11"/>
      <c r="D123" s="7" t="s">
        <v>22</v>
      </c>
      <c r="E123" s="43" t="s">
        <v>115</v>
      </c>
      <c r="F123" s="44">
        <v>200</v>
      </c>
      <c r="G123" s="44">
        <v>0.21</v>
      </c>
      <c r="H123" s="44">
        <v>7.0000000000000007E-2</v>
      </c>
      <c r="I123" s="44">
        <v>13.13</v>
      </c>
      <c r="J123" s="44">
        <v>53.99</v>
      </c>
      <c r="K123" s="45">
        <v>667</v>
      </c>
    </row>
    <row r="124" spans="1:11" ht="15" x14ac:dyDescent="0.25">
      <c r="A124" s="15"/>
      <c r="B124" s="16"/>
      <c r="C124" s="11"/>
      <c r="D124" s="7" t="s">
        <v>23</v>
      </c>
      <c r="E124" s="43" t="s">
        <v>51</v>
      </c>
      <c r="F124" s="44">
        <v>24</v>
      </c>
      <c r="G124" s="44">
        <v>1.8</v>
      </c>
      <c r="H124" s="44">
        <v>0.24</v>
      </c>
      <c r="I124" s="44">
        <v>12.24</v>
      </c>
      <c r="J124" s="44">
        <v>58.32</v>
      </c>
      <c r="K124" s="45" t="s">
        <v>52</v>
      </c>
    </row>
    <row r="125" spans="1:11" ht="15" x14ac:dyDescent="0.25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 t="s">
        <v>108</v>
      </c>
      <c r="F126" s="44">
        <v>45</v>
      </c>
      <c r="G126" s="44">
        <v>0.5</v>
      </c>
      <c r="H126" s="44">
        <v>0.09</v>
      </c>
      <c r="I126" s="44">
        <v>1.71</v>
      </c>
      <c r="J126" s="44">
        <v>9.6300000000000008</v>
      </c>
      <c r="K126" s="45">
        <v>982</v>
      </c>
    </row>
    <row r="127" spans="1:11" ht="15" x14ac:dyDescent="0.2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7"/>
      <c r="B128" s="18"/>
      <c r="C128" s="8"/>
      <c r="D128" s="19" t="s">
        <v>33</v>
      </c>
      <c r="E128" s="9"/>
      <c r="F128" s="20">
        <f>SUM(F121:F127)</f>
        <v>525</v>
      </c>
      <c r="G128" s="20">
        <f t="shared" ref="G128:J128" si="52">SUM(G121:G127)</f>
        <v>22.770000000000003</v>
      </c>
      <c r="H128" s="20">
        <f t="shared" si="52"/>
        <v>18.419999999999998</v>
      </c>
      <c r="I128" s="20">
        <f t="shared" si="52"/>
        <v>48.470000000000006</v>
      </c>
      <c r="J128" s="20">
        <f t="shared" si="52"/>
        <v>450.71</v>
      </c>
      <c r="K128" s="26"/>
    </row>
    <row r="129" spans="1:11" ht="15" x14ac:dyDescent="0.25">
      <c r="A129" s="14">
        <f>A121</f>
        <v>2</v>
      </c>
      <c r="B129" s="14">
        <f>B121</f>
        <v>2</v>
      </c>
      <c r="C129" s="10" t="s">
        <v>25</v>
      </c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51" x14ac:dyDescent="0.25">
      <c r="A130" s="15"/>
      <c r="B130" s="16"/>
      <c r="C130" s="11"/>
      <c r="D130" s="7" t="s">
        <v>27</v>
      </c>
      <c r="E130" s="43" t="s">
        <v>119</v>
      </c>
      <c r="F130" s="44">
        <v>220</v>
      </c>
      <c r="G130" s="44">
        <v>4.76</v>
      </c>
      <c r="H130" s="44">
        <v>5.83</v>
      </c>
      <c r="I130" s="44">
        <v>16.95</v>
      </c>
      <c r="J130" s="44">
        <v>139.26</v>
      </c>
      <c r="K130" s="45" t="s">
        <v>116</v>
      </c>
    </row>
    <row r="131" spans="1:11" ht="38.25" x14ac:dyDescent="0.25">
      <c r="A131" s="15"/>
      <c r="B131" s="16"/>
      <c r="C131" s="11"/>
      <c r="D131" s="7" t="s">
        <v>28</v>
      </c>
      <c r="E131" s="43" t="s">
        <v>120</v>
      </c>
      <c r="F131" s="44">
        <v>120</v>
      </c>
      <c r="G131" s="44">
        <v>8.02</v>
      </c>
      <c r="H131" s="44">
        <v>11.23</v>
      </c>
      <c r="I131" s="44">
        <v>10.28</v>
      </c>
      <c r="J131" s="44">
        <v>174.27</v>
      </c>
      <c r="K131" s="45" t="s">
        <v>117</v>
      </c>
    </row>
    <row r="132" spans="1:11" ht="25.5" x14ac:dyDescent="0.25">
      <c r="A132" s="15"/>
      <c r="B132" s="16"/>
      <c r="C132" s="11"/>
      <c r="D132" s="7" t="s">
        <v>29</v>
      </c>
      <c r="E132" s="43" t="s">
        <v>121</v>
      </c>
      <c r="F132" s="44">
        <v>150</v>
      </c>
      <c r="G132" s="44">
        <v>5.42</v>
      </c>
      <c r="H132" s="44">
        <v>4.07</v>
      </c>
      <c r="I132" s="44">
        <v>31.8</v>
      </c>
      <c r="J132" s="44">
        <v>185.45</v>
      </c>
      <c r="K132" s="45">
        <v>307</v>
      </c>
    </row>
    <row r="133" spans="1:11" ht="25.5" x14ac:dyDescent="0.25">
      <c r="A133" s="15"/>
      <c r="B133" s="16"/>
      <c r="C133" s="11"/>
      <c r="D133" s="7" t="s">
        <v>30</v>
      </c>
      <c r="E133" s="43" t="s">
        <v>122</v>
      </c>
      <c r="F133" s="44">
        <v>200</v>
      </c>
      <c r="G133" s="44">
        <v>0.1</v>
      </c>
      <c r="H133" s="44">
        <v>0.43</v>
      </c>
      <c r="I133" s="44">
        <v>21.06</v>
      </c>
      <c r="J133" s="44">
        <v>88.51</v>
      </c>
      <c r="K133" s="45">
        <v>435</v>
      </c>
    </row>
    <row r="134" spans="1:11" ht="15" x14ac:dyDescent="0.25">
      <c r="A134" s="15"/>
      <c r="B134" s="16"/>
      <c r="C134" s="11"/>
      <c r="D134" s="7" t="s">
        <v>31</v>
      </c>
      <c r="E134" s="43" t="s">
        <v>51</v>
      </c>
      <c r="F134" s="44">
        <v>25</v>
      </c>
      <c r="G134" s="44">
        <v>1.88</v>
      </c>
      <c r="H134" s="44">
        <v>0.25</v>
      </c>
      <c r="I134" s="44">
        <v>12.75</v>
      </c>
      <c r="J134" s="44">
        <v>60.75</v>
      </c>
      <c r="K134" s="45" t="s">
        <v>52</v>
      </c>
    </row>
    <row r="135" spans="1:11" ht="15" x14ac:dyDescent="0.25">
      <c r="A135" s="15"/>
      <c r="B135" s="16"/>
      <c r="C135" s="11"/>
      <c r="D135" s="7" t="s">
        <v>32</v>
      </c>
      <c r="E135" s="43" t="s">
        <v>53</v>
      </c>
      <c r="F135" s="44">
        <v>23</v>
      </c>
      <c r="G135" s="44">
        <v>1.52</v>
      </c>
      <c r="H135" s="44">
        <v>0.28000000000000003</v>
      </c>
      <c r="I135" s="44">
        <v>9.11</v>
      </c>
      <c r="J135" s="44">
        <v>44.99</v>
      </c>
      <c r="K135" s="45"/>
    </row>
    <row r="136" spans="1:11" ht="15" x14ac:dyDescent="0.25">
      <c r="A136" s="15"/>
      <c r="B136" s="16"/>
      <c r="C136" s="11"/>
      <c r="D136" s="6"/>
      <c r="E136" s="43" t="s">
        <v>118</v>
      </c>
      <c r="F136" s="44">
        <v>130</v>
      </c>
      <c r="G136" s="44">
        <v>1.04</v>
      </c>
      <c r="H136" s="44">
        <v>0.26</v>
      </c>
      <c r="I136" s="44">
        <v>9.75</v>
      </c>
      <c r="J136" s="44">
        <v>45.5</v>
      </c>
      <c r="K136" s="45"/>
    </row>
    <row r="137" spans="1:11" ht="15" x14ac:dyDescent="0.2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7"/>
      <c r="B138" s="18"/>
      <c r="C138" s="8"/>
      <c r="D138" s="19" t="s">
        <v>33</v>
      </c>
      <c r="E138" s="12"/>
      <c r="F138" s="20">
        <f>SUM(F129:F137)</f>
        <v>868</v>
      </c>
      <c r="G138" s="20">
        <f t="shared" ref="G138:J138" si="53">SUM(G129:G137)</f>
        <v>22.74</v>
      </c>
      <c r="H138" s="20">
        <f t="shared" si="53"/>
        <v>22.350000000000005</v>
      </c>
      <c r="I138" s="20">
        <f t="shared" si="53"/>
        <v>111.7</v>
      </c>
      <c r="J138" s="20">
        <f t="shared" si="53"/>
        <v>738.73</v>
      </c>
      <c r="K138" s="26"/>
    </row>
    <row r="139" spans="1:11" ht="15.75" thickBot="1" x14ac:dyDescent="0.25">
      <c r="A139" s="34">
        <f>A121</f>
        <v>2</v>
      </c>
      <c r="B139" s="34">
        <f>B121</f>
        <v>2</v>
      </c>
      <c r="C139" s="56" t="s">
        <v>4</v>
      </c>
      <c r="D139" s="57"/>
      <c r="E139" s="32"/>
      <c r="F139" s="33">
        <f>F128+F138</f>
        <v>1393</v>
      </c>
      <c r="G139" s="33">
        <f t="shared" ref="G139" si="54">G128+G138</f>
        <v>45.510000000000005</v>
      </c>
      <c r="H139" s="33">
        <f t="shared" ref="H139" si="55">H128+H138</f>
        <v>40.770000000000003</v>
      </c>
      <c r="I139" s="33">
        <f t="shared" ref="I139" si="56">I128+I138</f>
        <v>160.17000000000002</v>
      </c>
      <c r="J139" s="33">
        <f t="shared" ref="J139" si="57">J128+J138</f>
        <v>1189.44</v>
      </c>
      <c r="K139" s="33"/>
    </row>
    <row r="140" spans="1:11" ht="25.5" x14ac:dyDescent="0.25">
      <c r="A140" s="21">
        <v>2</v>
      </c>
      <c r="B140" s="22">
        <v>3</v>
      </c>
      <c r="C140" s="23" t="s">
        <v>20</v>
      </c>
      <c r="D140" s="5" t="s">
        <v>21</v>
      </c>
      <c r="E140" s="40" t="s">
        <v>125</v>
      </c>
      <c r="F140" s="41" t="s">
        <v>124</v>
      </c>
      <c r="G140" s="41">
        <v>5.34</v>
      </c>
      <c r="H140" s="41">
        <v>6.17</v>
      </c>
      <c r="I140" s="41">
        <v>29.44</v>
      </c>
      <c r="J140" s="41">
        <v>154.66</v>
      </c>
      <c r="K140" s="42">
        <v>53</v>
      </c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4"/>
      <c r="B142" s="16"/>
      <c r="C142" s="11"/>
      <c r="D142" s="7" t="s">
        <v>22</v>
      </c>
      <c r="E142" s="43" t="s">
        <v>42</v>
      </c>
      <c r="F142" s="44">
        <v>200</v>
      </c>
      <c r="G142" s="44">
        <v>1.82</v>
      </c>
      <c r="H142" s="44">
        <v>1.67</v>
      </c>
      <c r="I142" s="44">
        <v>13.22</v>
      </c>
      <c r="J142" s="44">
        <v>75.19</v>
      </c>
      <c r="K142" s="45">
        <v>986</v>
      </c>
    </row>
    <row r="143" spans="1:11" ht="15.75" customHeight="1" x14ac:dyDescent="0.25">
      <c r="A143" s="24"/>
      <c r="B143" s="16"/>
      <c r="C143" s="11"/>
      <c r="D143" s="7" t="s">
        <v>23</v>
      </c>
      <c r="E143" s="43" t="s">
        <v>51</v>
      </c>
      <c r="F143" s="44">
        <v>19</v>
      </c>
      <c r="G143" s="44">
        <v>1.43</v>
      </c>
      <c r="H143" s="44">
        <v>0.19</v>
      </c>
      <c r="I143" s="44">
        <v>9.69</v>
      </c>
      <c r="J143" s="44">
        <v>46.17</v>
      </c>
      <c r="K143" s="45" t="s">
        <v>52</v>
      </c>
    </row>
    <row r="144" spans="1:11" ht="15" x14ac:dyDescent="0.25">
      <c r="A144" s="24"/>
      <c r="B144" s="16"/>
      <c r="C144" s="11"/>
      <c r="D144" s="7" t="s">
        <v>24</v>
      </c>
      <c r="E144" s="43" t="s">
        <v>107</v>
      </c>
      <c r="F144" s="44">
        <v>125</v>
      </c>
      <c r="G144" s="44">
        <v>3</v>
      </c>
      <c r="H144" s="44">
        <v>1</v>
      </c>
      <c r="I144" s="44">
        <v>40</v>
      </c>
      <c r="J144" s="44">
        <v>159</v>
      </c>
      <c r="K144" s="45" t="s">
        <v>52</v>
      </c>
    </row>
    <row r="145" spans="1:11" ht="15" x14ac:dyDescent="0.25">
      <c r="A145" s="24"/>
      <c r="B145" s="16"/>
      <c r="C145" s="11"/>
      <c r="D145" s="6"/>
      <c r="E145" s="43" t="s">
        <v>123</v>
      </c>
      <c r="F145" s="44">
        <v>70</v>
      </c>
      <c r="G145" s="44">
        <v>3.9</v>
      </c>
      <c r="H145" s="44">
        <v>11</v>
      </c>
      <c r="I145" s="44">
        <v>31</v>
      </c>
      <c r="J145" s="44">
        <v>179.4</v>
      </c>
      <c r="K145" s="45">
        <v>384</v>
      </c>
    </row>
    <row r="146" spans="1:11" ht="15" x14ac:dyDescent="0.2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5"/>
      <c r="B147" s="18"/>
      <c r="C147" s="8"/>
      <c r="D147" s="19" t="s">
        <v>33</v>
      </c>
      <c r="E147" s="9"/>
      <c r="F147" s="20">
        <f>SUM(F140:F146)</f>
        <v>414</v>
      </c>
      <c r="G147" s="20">
        <f t="shared" ref="G147:J147" si="58">SUM(G140:G146)</f>
        <v>15.49</v>
      </c>
      <c r="H147" s="20">
        <f t="shared" si="58"/>
        <v>20.03</v>
      </c>
      <c r="I147" s="20">
        <f t="shared" si="58"/>
        <v>123.35</v>
      </c>
      <c r="J147" s="20">
        <f t="shared" si="58"/>
        <v>614.41999999999996</v>
      </c>
      <c r="K147" s="26"/>
    </row>
    <row r="148" spans="1:11" ht="15" x14ac:dyDescent="0.25">
      <c r="A148" s="27">
        <f>A140</f>
        <v>2</v>
      </c>
      <c r="B148" s="14">
        <f>B140</f>
        <v>3</v>
      </c>
      <c r="C148" s="10" t="s">
        <v>25</v>
      </c>
      <c r="D148" s="7" t="s">
        <v>26</v>
      </c>
      <c r="E148" s="43" t="s">
        <v>86</v>
      </c>
      <c r="F148" s="44">
        <v>60</v>
      </c>
      <c r="G148" s="44">
        <v>0.48</v>
      </c>
      <c r="H148" s="44">
        <v>0.06</v>
      </c>
      <c r="I148" s="44">
        <v>1.5</v>
      </c>
      <c r="J148" s="44">
        <v>8.4600000000000009</v>
      </c>
      <c r="K148" s="45">
        <v>982</v>
      </c>
    </row>
    <row r="149" spans="1:11" ht="38.25" x14ac:dyDescent="0.25">
      <c r="A149" s="24"/>
      <c r="B149" s="16"/>
      <c r="C149" s="11"/>
      <c r="D149" s="7" t="s">
        <v>27</v>
      </c>
      <c r="E149" s="43" t="s">
        <v>126</v>
      </c>
      <c r="F149" s="44" t="s">
        <v>109</v>
      </c>
      <c r="G149" s="44">
        <v>4.76</v>
      </c>
      <c r="H149" s="44">
        <v>6.84</v>
      </c>
      <c r="I149" s="44">
        <v>4.71</v>
      </c>
      <c r="J149" s="44">
        <v>99.47</v>
      </c>
      <c r="K149" s="45">
        <v>1079</v>
      </c>
    </row>
    <row r="150" spans="1:11" ht="38.25" x14ac:dyDescent="0.25">
      <c r="A150" s="24"/>
      <c r="B150" s="16"/>
      <c r="C150" s="11"/>
      <c r="D150" s="7" t="s">
        <v>28</v>
      </c>
      <c r="E150" s="43" t="s">
        <v>127</v>
      </c>
      <c r="F150" s="44">
        <v>120</v>
      </c>
      <c r="G150" s="44">
        <v>14.26</v>
      </c>
      <c r="H150" s="44">
        <v>16.68</v>
      </c>
      <c r="I150" s="44">
        <v>5.46</v>
      </c>
      <c r="J150" s="44">
        <v>228.95</v>
      </c>
      <c r="K150" s="45">
        <v>675</v>
      </c>
    </row>
    <row r="151" spans="1:11" ht="25.5" x14ac:dyDescent="0.25">
      <c r="A151" s="24"/>
      <c r="B151" s="16"/>
      <c r="C151" s="11"/>
      <c r="D151" s="7" t="s">
        <v>29</v>
      </c>
      <c r="E151" s="43" t="s">
        <v>82</v>
      </c>
      <c r="F151" s="44">
        <v>160</v>
      </c>
      <c r="G151" s="44">
        <v>4.5599999999999996</v>
      </c>
      <c r="H151" s="44">
        <v>4.08</v>
      </c>
      <c r="I151" s="44">
        <v>31.54</v>
      </c>
      <c r="J151" s="44">
        <v>181.1</v>
      </c>
      <c r="K151" s="45">
        <v>585</v>
      </c>
    </row>
    <row r="152" spans="1:11" ht="25.5" x14ac:dyDescent="0.25">
      <c r="A152" s="24"/>
      <c r="B152" s="16"/>
      <c r="C152" s="11"/>
      <c r="D152" s="7" t="s">
        <v>30</v>
      </c>
      <c r="E152" s="43" t="s">
        <v>128</v>
      </c>
      <c r="F152" s="44">
        <v>200</v>
      </c>
      <c r="G152" s="44">
        <v>0.56999999999999995</v>
      </c>
      <c r="H152" s="44">
        <v>0</v>
      </c>
      <c r="I152" s="44">
        <v>19.55</v>
      </c>
      <c r="J152" s="44">
        <v>80.48</v>
      </c>
      <c r="K152" s="45">
        <v>611</v>
      </c>
    </row>
    <row r="153" spans="1:11" ht="15" x14ac:dyDescent="0.25">
      <c r="A153" s="24"/>
      <c r="B153" s="16"/>
      <c r="C153" s="11"/>
      <c r="D153" s="7" t="s">
        <v>31</v>
      </c>
      <c r="E153" s="43" t="s">
        <v>51</v>
      </c>
      <c r="F153" s="44">
        <v>27</v>
      </c>
      <c r="G153" s="44">
        <v>2.0299999999999998</v>
      </c>
      <c r="H153" s="44">
        <v>0.27</v>
      </c>
      <c r="I153" s="44">
        <v>13.77</v>
      </c>
      <c r="J153" s="44">
        <v>65.61</v>
      </c>
      <c r="K153" s="45" t="s">
        <v>52</v>
      </c>
    </row>
    <row r="154" spans="1:11" ht="15" x14ac:dyDescent="0.25">
      <c r="A154" s="24"/>
      <c r="B154" s="16"/>
      <c r="C154" s="11"/>
      <c r="D154" s="7" t="s">
        <v>32</v>
      </c>
      <c r="E154" s="43" t="s">
        <v>53</v>
      </c>
      <c r="F154" s="44">
        <v>27</v>
      </c>
      <c r="G154" s="44">
        <v>1.78</v>
      </c>
      <c r="H154" s="44">
        <v>0.32</v>
      </c>
      <c r="I154" s="44">
        <v>10.69</v>
      </c>
      <c r="J154" s="44">
        <v>52.18</v>
      </c>
      <c r="K154" s="45" t="s">
        <v>52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5"/>
      <c r="B157" s="18"/>
      <c r="C157" s="8"/>
      <c r="D157" s="19" t="s">
        <v>33</v>
      </c>
      <c r="E157" s="12"/>
      <c r="F157" s="20">
        <f>SUM(F148:F156)</f>
        <v>594</v>
      </c>
      <c r="G157" s="20">
        <f t="shared" ref="G157:J157" si="59">SUM(G148:G156)</f>
        <v>28.44</v>
      </c>
      <c r="H157" s="20">
        <f t="shared" si="59"/>
        <v>28.249999999999996</v>
      </c>
      <c r="I157" s="20">
        <f t="shared" si="59"/>
        <v>87.22</v>
      </c>
      <c r="J157" s="20">
        <f t="shared" si="59"/>
        <v>716.25</v>
      </c>
      <c r="K157" s="26"/>
    </row>
    <row r="158" spans="1:11" ht="15.75" thickBot="1" x14ac:dyDescent="0.25">
      <c r="A158" s="30">
        <f>A140</f>
        <v>2</v>
      </c>
      <c r="B158" s="31">
        <f>B140</f>
        <v>3</v>
      </c>
      <c r="C158" s="56" t="s">
        <v>4</v>
      </c>
      <c r="D158" s="57"/>
      <c r="E158" s="32"/>
      <c r="F158" s="33">
        <f>F147+F157</f>
        <v>1008</v>
      </c>
      <c r="G158" s="33">
        <f t="shared" ref="G158" si="60">G147+G157</f>
        <v>43.93</v>
      </c>
      <c r="H158" s="33">
        <f t="shared" ref="H158" si="61">H147+H157</f>
        <v>48.28</v>
      </c>
      <c r="I158" s="33">
        <f t="shared" ref="I158" si="62">I147+I157</f>
        <v>210.57</v>
      </c>
      <c r="J158" s="33">
        <f t="shared" ref="J158" si="63">J147+J157</f>
        <v>1330.67</v>
      </c>
      <c r="K158" s="33"/>
    </row>
    <row r="159" spans="1:11" ht="15.75" thickBot="1" x14ac:dyDescent="0.3">
      <c r="A159" s="21">
        <v>2</v>
      </c>
      <c r="B159" s="22">
        <v>4</v>
      </c>
      <c r="C159" s="23" t="s">
        <v>20</v>
      </c>
      <c r="D159" s="2"/>
      <c r="E159" s="40"/>
      <c r="F159" s="41"/>
      <c r="G159" s="41"/>
      <c r="H159" s="41"/>
      <c r="I159" s="41"/>
      <c r="J159" s="41"/>
      <c r="K159" s="42"/>
    </row>
    <row r="160" spans="1:11" ht="38.25" x14ac:dyDescent="0.25">
      <c r="A160" s="24"/>
      <c r="B160" s="16"/>
      <c r="C160" s="11"/>
      <c r="D160" s="5" t="s">
        <v>21</v>
      </c>
      <c r="E160" s="48" t="s">
        <v>37</v>
      </c>
      <c r="F160" s="49" t="s">
        <v>38</v>
      </c>
      <c r="G160" s="49">
        <v>5.45</v>
      </c>
      <c r="H160" s="49">
        <v>6.29</v>
      </c>
      <c r="I160" s="49">
        <v>30</v>
      </c>
      <c r="J160" s="49">
        <v>198.4</v>
      </c>
      <c r="K160" s="50">
        <v>53</v>
      </c>
    </row>
    <row r="161" spans="1:11" ht="25.5" x14ac:dyDescent="0.25">
      <c r="A161" s="24"/>
      <c r="B161" s="16"/>
      <c r="C161" s="11"/>
      <c r="D161" s="7"/>
      <c r="E161" s="48" t="s">
        <v>39</v>
      </c>
      <c r="F161" s="49">
        <v>55</v>
      </c>
      <c r="G161" s="49">
        <v>6.28</v>
      </c>
      <c r="H161" s="49">
        <v>4.47</v>
      </c>
      <c r="I161" s="49">
        <v>21.04</v>
      </c>
      <c r="J161" s="49">
        <v>149.5</v>
      </c>
      <c r="K161" s="50">
        <v>868</v>
      </c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7" t="s">
        <v>22</v>
      </c>
      <c r="E163" s="43" t="s">
        <v>42</v>
      </c>
      <c r="F163" s="44">
        <v>200</v>
      </c>
      <c r="G163" s="44">
        <v>1.82</v>
      </c>
      <c r="H163" s="44">
        <v>1.67</v>
      </c>
      <c r="I163" s="44">
        <v>13.22</v>
      </c>
      <c r="J163" s="44">
        <v>75.19</v>
      </c>
      <c r="K163" s="45">
        <v>986</v>
      </c>
    </row>
    <row r="164" spans="1:11" ht="15" x14ac:dyDescent="0.25">
      <c r="A164" s="24"/>
      <c r="B164" s="16"/>
      <c r="C164" s="11"/>
      <c r="D164" s="6"/>
      <c r="E164" s="43" t="s">
        <v>40</v>
      </c>
      <c r="F164" s="44" t="s">
        <v>41</v>
      </c>
      <c r="G164" s="44">
        <v>2</v>
      </c>
      <c r="H164" s="44">
        <v>6.4</v>
      </c>
      <c r="I164" s="44">
        <v>19</v>
      </c>
      <c r="J164" s="44">
        <v>140</v>
      </c>
      <c r="K164" s="45"/>
    </row>
    <row r="165" spans="1:11" ht="15" x14ac:dyDescent="0.2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5"/>
      <c r="B166" s="18"/>
      <c r="C166" s="8"/>
      <c r="D166" s="19" t="s">
        <v>33</v>
      </c>
      <c r="E166" s="9"/>
      <c r="F166" s="20">
        <f>SUM(F159:F165)</f>
        <v>255</v>
      </c>
      <c r="G166" s="20">
        <f t="shared" ref="G166:J166" si="64">SUM(G159:G165)</f>
        <v>15.55</v>
      </c>
      <c r="H166" s="20">
        <f t="shared" si="64"/>
        <v>18.829999999999998</v>
      </c>
      <c r="I166" s="20">
        <f t="shared" si="64"/>
        <v>83.26</v>
      </c>
      <c r="J166" s="20">
        <f t="shared" si="64"/>
        <v>563.08999999999992</v>
      </c>
      <c r="K166" s="26"/>
    </row>
    <row r="167" spans="1:11" ht="15" x14ac:dyDescent="0.25">
      <c r="A167" s="27">
        <f>A159</f>
        <v>2</v>
      </c>
      <c r="B167" s="14">
        <f>B159</f>
        <v>4</v>
      </c>
      <c r="C167" s="10" t="s">
        <v>25</v>
      </c>
      <c r="D167" s="7" t="s">
        <v>26</v>
      </c>
      <c r="E167" s="43" t="s">
        <v>43</v>
      </c>
      <c r="F167" s="44">
        <v>65</v>
      </c>
      <c r="G167" s="44">
        <v>0.72</v>
      </c>
      <c r="H167" s="44">
        <v>0.13</v>
      </c>
      <c r="I167" s="44">
        <v>2.4700000000000002</v>
      </c>
      <c r="J167" s="44">
        <v>13.91</v>
      </c>
      <c r="K167" s="45">
        <v>982</v>
      </c>
    </row>
    <row r="168" spans="1:11" ht="38.25" x14ac:dyDescent="0.25">
      <c r="A168" s="24"/>
      <c r="B168" s="16"/>
      <c r="C168" s="11"/>
      <c r="D168" s="7" t="s">
        <v>27</v>
      </c>
      <c r="E168" s="43" t="s">
        <v>46</v>
      </c>
      <c r="F168" s="44" t="s">
        <v>44</v>
      </c>
      <c r="G168" s="44">
        <v>4.5999999999999996</v>
      </c>
      <c r="H168" s="44">
        <v>8.39</v>
      </c>
      <c r="I168" s="44">
        <v>5.71</v>
      </c>
      <c r="J168" s="44">
        <v>116.8</v>
      </c>
      <c r="K168" s="45">
        <v>8</v>
      </c>
    </row>
    <row r="169" spans="1:11" ht="38.25" x14ac:dyDescent="0.25">
      <c r="A169" s="24"/>
      <c r="B169" s="16"/>
      <c r="C169" s="11"/>
      <c r="D169" s="7" t="s">
        <v>28</v>
      </c>
      <c r="E169" s="43" t="s">
        <v>47</v>
      </c>
      <c r="F169" s="44">
        <v>95</v>
      </c>
      <c r="G169" s="44">
        <v>12.77</v>
      </c>
      <c r="H169" s="44">
        <v>23.5</v>
      </c>
      <c r="I169" s="44">
        <v>12.47</v>
      </c>
      <c r="J169" s="44">
        <v>312.45999999999998</v>
      </c>
      <c r="K169" s="45" t="s">
        <v>45</v>
      </c>
    </row>
    <row r="170" spans="1:11" ht="25.5" x14ac:dyDescent="0.25">
      <c r="A170" s="24"/>
      <c r="B170" s="16"/>
      <c r="C170" s="11"/>
      <c r="D170" s="7" t="s">
        <v>29</v>
      </c>
      <c r="E170" s="43" t="s">
        <v>49</v>
      </c>
      <c r="F170" s="44">
        <v>150</v>
      </c>
      <c r="G170" s="44">
        <v>5.42</v>
      </c>
      <c r="H170" s="44">
        <v>4.07</v>
      </c>
      <c r="I170" s="44">
        <v>31.8</v>
      </c>
      <c r="J170" s="44">
        <v>185.45</v>
      </c>
      <c r="K170" s="45">
        <v>307</v>
      </c>
    </row>
    <row r="171" spans="1:11" ht="15" x14ac:dyDescent="0.25">
      <c r="A171" s="24"/>
      <c r="B171" s="16"/>
      <c r="C171" s="11"/>
      <c r="D171" s="7" t="s">
        <v>30</v>
      </c>
      <c r="E171" s="43" t="s">
        <v>50</v>
      </c>
      <c r="F171" s="44" t="s">
        <v>48</v>
      </c>
      <c r="G171" s="44">
        <v>0.15</v>
      </c>
      <c r="H171" s="44">
        <v>0</v>
      </c>
      <c r="I171" s="44">
        <v>14.61</v>
      </c>
      <c r="J171" s="44">
        <v>59.04</v>
      </c>
      <c r="K171" s="45">
        <v>431</v>
      </c>
    </row>
    <row r="172" spans="1:11" ht="15" x14ac:dyDescent="0.25">
      <c r="A172" s="24"/>
      <c r="B172" s="16"/>
      <c r="C172" s="11"/>
      <c r="D172" s="7" t="s">
        <v>31</v>
      </c>
      <c r="E172" s="43" t="s">
        <v>51</v>
      </c>
      <c r="F172" s="44">
        <v>30</v>
      </c>
      <c r="G172" s="44">
        <v>2.25</v>
      </c>
      <c r="H172" s="44">
        <v>0.3</v>
      </c>
      <c r="I172" s="44">
        <v>15.3</v>
      </c>
      <c r="J172" s="44">
        <v>72.900000000000006</v>
      </c>
      <c r="K172" s="45" t="s">
        <v>52</v>
      </c>
    </row>
    <row r="173" spans="1:11" ht="15" x14ac:dyDescent="0.25">
      <c r="A173" s="24"/>
      <c r="B173" s="16"/>
      <c r="C173" s="11"/>
      <c r="D173" s="7" t="s">
        <v>32</v>
      </c>
      <c r="E173" s="43" t="s">
        <v>53</v>
      </c>
      <c r="F173" s="44">
        <v>25</v>
      </c>
      <c r="G173" s="44">
        <v>1.65</v>
      </c>
      <c r="H173" s="44">
        <v>0.3</v>
      </c>
      <c r="I173" s="44">
        <v>9.9</v>
      </c>
      <c r="J173" s="44">
        <v>48.9</v>
      </c>
      <c r="K173" s="45" t="s">
        <v>52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5"/>
      <c r="B176" s="18"/>
      <c r="C176" s="8"/>
      <c r="D176" s="19" t="s">
        <v>33</v>
      </c>
      <c r="E176" s="12"/>
      <c r="F176" s="20">
        <f>SUM(F167:F175)</f>
        <v>365</v>
      </c>
      <c r="G176" s="20">
        <f t="shared" ref="G176:J176" si="65">SUM(G167:G175)</f>
        <v>27.559999999999995</v>
      </c>
      <c r="H176" s="20">
        <f t="shared" si="65"/>
        <v>36.69</v>
      </c>
      <c r="I176" s="20">
        <f t="shared" si="65"/>
        <v>92.26</v>
      </c>
      <c r="J176" s="20">
        <f t="shared" si="65"/>
        <v>809.45999999999981</v>
      </c>
      <c r="K176" s="26"/>
    </row>
    <row r="177" spans="1:11" ht="15.75" thickBot="1" x14ac:dyDescent="0.25">
      <c r="A177" s="30">
        <f>A159</f>
        <v>2</v>
      </c>
      <c r="B177" s="31">
        <f>B159</f>
        <v>4</v>
      </c>
      <c r="C177" s="56" t="s">
        <v>4</v>
      </c>
      <c r="D177" s="57"/>
      <c r="E177" s="32"/>
      <c r="F177" s="33">
        <f>F166+F176</f>
        <v>620</v>
      </c>
      <c r="G177" s="33">
        <f t="shared" ref="G177" si="66">G166+G176</f>
        <v>43.11</v>
      </c>
      <c r="H177" s="33">
        <f t="shared" ref="H177" si="67">H166+H176</f>
        <v>55.519999999999996</v>
      </c>
      <c r="I177" s="33">
        <f t="shared" ref="I177" si="68">I166+I176</f>
        <v>175.52</v>
      </c>
      <c r="J177" s="33">
        <f t="shared" ref="J177" si="69">J166+J176</f>
        <v>1372.5499999999997</v>
      </c>
      <c r="K177" s="33"/>
    </row>
    <row r="178" spans="1:11" ht="15.75" thickBot="1" x14ac:dyDescent="0.3">
      <c r="A178" s="21">
        <v>2</v>
      </c>
      <c r="B178" s="22">
        <v>5</v>
      </c>
      <c r="C178" s="23" t="s">
        <v>20</v>
      </c>
      <c r="D178" s="2"/>
      <c r="E178" s="40" t="s">
        <v>86</v>
      </c>
      <c r="F178" s="41">
        <v>60</v>
      </c>
      <c r="G178" s="41">
        <v>0.48</v>
      </c>
      <c r="H178" s="41">
        <v>0.06</v>
      </c>
      <c r="I178" s="41">
        <v>1.5</v>
      </c>
      <c r="J178" s="41">
        <v>8.4600000000000009</v>
      </c>
      <c r="K178" s="42">
        <v>982</v>
      </c>
    </row>
    <row r="179" spans="1:11" ht="38.25" x14ac:dyDescent="0.25">
      <c r="A179" s="24"/>
      <c r="B179" s="16"/>
      <c r="C179" s="11"/>
      <c r="D179" s="5" t="s">
        <v>21</v>
      </c>
      <c r="E179" s="48" t="s">
        <v>130</v>
      </c>
      <c r="F179" s="49">
        <v>200</v>
      </c>
      <c r="G179" s="49">
        <v>11.22</v>
      </c>
      <c r="H179" s="49">
        <v>9.48</v>
      </c>
      <c r="I179" s="49">
        <v>36.6</v>
      </c>
      <c r="J179" s="49">
        <v>276.60000000000002</v>
      </c>
      <c r="K179" s="50">
        <v>448</v>
      </c>
    </row>
    <row r="180" spans="1:11" ht="15" x14ac:dyDescent="0.25">
      <c r="A180" s="24"/>
      <c r="B180" s="16"/>
      <c r="C180" s="11"/>
      <c r="D180" s="7" t="s">
        <v>22</v>
      </c>
      <c r="E180" s="48" t="s">
        <v>58</v>
      </c>
      <c r="F180" s="49" t="s">
        <v>48</v>
      </c>
      <c r="G180" s="49">
        <v>0.15</v>
      </c>
      <c r="H180" s="49">
        <v>0</v>
      </c>
      <c r="I180" s="49">
        <v>14.61</v>
      </c>
      <c r="J180" s="49">
        <v>59.04</v>
      </c>
      <c r="K180" s="50">
        <v>977</v>
      </c>
    </row>
    <row r="181" spans="1:11" ht="15" x14ac:dyDescent="0.25">
      <c r="A181" s="24"/>
      <c r="B181" s="16"/>
      <c r="C181" s="11"/>
      <c r="D181" s="7" t="s">
        <v>23</v>
      </c>
      <c r="E181" s="43" t="s">
        <v>51</v>
      </c>
      <c r="F181" s="44">
        <v>23</v>
      </c>
      <c r="G181" s="44">
        <v>1.73</v>
      </c>
      <c r="H181" s="44">
        <v>0.23</v>
      </c>
      <c r="I181" s="44">
        <v>11.73</v>
      </c>
      <c r="J181" s="44">
        <v>55.86</v>
      </c>
      <c r="K181" s="45" t="s">
        <v>52</v>
      </c>
    </row>
    <row r="182" spans="1:11" ht="15" x14ac:dyDescent="0.25">
      <c r="A182" s="24"/>
      <c r="B182" s="16"/>
      <c r="C182" s="11"/>
      <c r="D182" s="2"/>
      <c r="E182" s="43" t="s">
        <v>129</v>
      </c>
      <c r="F182" s="44">
        <v>40</v>
      </c>
      <c r="G182" s="44">
        <v>2.6</v>
      </c>
      <c r="H182" s="44">
        <v>1.6</v>
      </c>
      <c r="I182" s="44">
        <v>32.799999999999997</v>
      </c>
      <c r="J182" s="44">
        <v>156</v>
      </c>
      <c r="K182" s="45"/>
    </row>
    <row r="183" spans="1:11" ht="15" x14ac:dyDescent="0.25">
      <c r="A183" s="24"/>
      <c r="B183" s="16"/>
      <c r="C183" s="11"/>
      <c r="D183" s="7" t="s">
        <v>24</v>
      </c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SUM(F178:F183)</f>
        <v>323</v>
      </c>
      <c r="G184" s="20">
        <f>SUM(G178:G183)</f>
        <v>16.180000000000003</v>
      </c>
      <c r="H184" s="20">
        <f>SUM(H178:H183)</f>
        <v>11.370000000000001</v>
      </c>
      <c r="I184" s="20">
        <f>SUM(I178:I183)</f>
        <v>97.24</v>
      </c>
      <c r="J184" s="20">
        <f>SUM(J178:J183)</f>
        <v>555.96</v>
      </c>
      <c r="K184" s="26"/>
    </row>
    <row r="185" spans="1:11" ht="38.25" x14ac:dyDescent="0.25">
      <c r="A185" s="27">
        <f>A178</f>
        <v>2</v>
      </c>
      <c r="B185" s="14">
        <f>B178</f>
        <v>5</v>
      </c>
      <c r="C185" s="10" t="s">
        <v>25</v>
      </c>
      <c r="D185" s="7" t="s">
        <v>27</v>
      </c>
      <c r="E185" s="43" t="s">
        <v>133</v>
      </c>
      <c r="F185" s="44" t="s">
        <v>131</v>
      </c>
      <c r="G185" s="44">
        <v>4.63</v>
      </c>
      <c r="H185" s="44">
        <v>6.26</v>
      </c>
      <c r="I185" s="44">
        <v>5.46</v>
      </c>
      <c r="J185" s="44">
        <v>96.67</v>
      </c>
      <c r="K185" s="45" t="s">
        <v>132</v>
      </c>
    </row>
    <row r="186" spans="1:11" ht="25.5" x14ac:dyDescent="0.25">
      <c r="A186" s="24"/>
      <c r="B186" s="16"/>
      <c r="C186" s="11"/>
      <c r="D186" s="7" t="s">
        <v>28</v>
      </c>
      <c r="E186" s="43" t="s">
        <v>134</v>
      </c>
      <c r="F186" s="44">
        <v>90</v>
      </c>
      <c r="G186" s="44">
        <v>14.16</v>
      </c>
      <c r="H186" s="44">
        <v>10.51</v>
      </c>
      <c r="I186" s="44">
        <v>8.33</v>
      </c>
      <c r="J186" s="44">
        <v>177.55</v>
      </c>
      <c r="K186" s="45">
        <v>1061</v>
      </c>
    </row>
    <row r="187" spans="1:11" ht="15" x14ac:dyDescent="0.25">
      <c r="A187" s="24"/>
      <c r="B187" s="16"/>
      <c r="C187" s="11"/>
      <c r="D187" s="7" t="s">
        <v>29</v>
      </c>
      <c r="E187" s="43" t="s">
        <v>135</v>
      </c>
      <c r="F187" s="44">
        <v>160</v>
      </c>
      <c r="G187" s="44">
        <v>3.84</v>
      </c>
      <c r="H187" s="44">
        <v>5.0999999999999996</v>
      </c>
      <c r="I187" s="44">
        <v>38.869999999999997</v>
      </c>
      <c r="J187" s="44">
        <v>216.78</v>
      </c>
      <c r="K187" s="45">
        <v>552</v>
      </c>
    </row>
    <row r="188" spans="1:11" ht="25.5" x14ac:dyDescent="0.25">
      <c r="A188" s="24"/>
      <c r="B188" s="16"/>
      <c r="C188" s="11"/>
      <c r="D188" s="7" t="s">
        <v>30</v>
      </c>
      <c r="E188" s="43" t="s">
        <v>136</v>
      </c>
      <c r="F188" s="44">
        <v>200</v>
      </c>
      <c r="G188" s="44">
        <v>0.25</v>
      </c>
      <c r="H188" s="44">
        <v>1.1100000000000001</v>
      </c>
      <c r="I188" s="44">
        <v>18.670000000000002</v>
      </c>
      <c r="J188" s="44">
        <v>85.67</v>
      </c>
      <c r="K188" s="45">
        <v>904</v>
      </c>
    </row>
    <row r="189" spans="1:11" ht="15" x14ac:dyDescent="0.25">
      <c r="A189" s="24"/>
      <c r="B189" s="16"/>
      <c r="C189" s="11"/>
      <c r="D189" s="7" t="s">
        <v>31</v>
      </c>
      <c r="E189" s="43" t="s">
        <v>51</v>
      </c>
      <c r="F189" s="44">
        <v>30</v>
      </c>
      <c r="G189" s="44">
        <v>2.25</v>
      </c>
      <c r="H189" s="44">
        <v>0.3</v>
      </c>
      <c r="I189" s="44">
        <v>15.3</v>
      </c>
      <c r="J189" s="44">
        <v>72.900000000000006</v>
      </c>
      <c r="K189" s="45" t="s">
        <v>52</v>
      </c>
    </row>
    <row r="190" spans="1:11" ht="15" x14ac:dyDescent="0.25">
      <c r="A190" s="24"/>
      <c r="B190" s="16"/>
      <c r="C190" s="11"/>
      <c r="D190" s="7" t="s">
        <v>32</v>
      </c>
      <c r="E190" s="43" t="s">
        <v>53</v>
      </c>
      <c r="F190" s="44">
        <v>27</v>
      </c>
      <c r="G190" s="44">
        <v>1.78</v>
      </c>
      <c r="H190" s="44">
        <v>0.32</v>
      </c>
      <c r="I190" s="44">
        <v>10.69</v>
      </c>
      <c r="J190" s="44">
        <v>52.81</v>
      </c>
      <c r="K190" s="45"/>
    </row>
    <row r="191" spans="1:11" ht="15" x14ac:dyDescent="0.25">
      <c r="A191" s="24"/>
      <c r="B191" s="16"/>
      <c r="C191" s="11"/>
      <c r="D191" s="2"/>
      <c r="E191" s="43" t="s">
        <v>107</v>
      </c>
      <c r="F191" s="44">
        <v>125</v>
      </c>
      <c r="G191" s="44">
        <v>3</v>
      </c>
      <c r="H191" s="44">
        <v>1</v>
      </c>
      <c r="I191" s="44">
        <v>40</v>
      </c>
      <c r="J191" s="44">
        <v>159</v>
      </c>
      <c r="K191" s="45" t="s">
        <v>52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632</v>
      </c>
      <c r="G194" s="20">
        <f t="shared" ref="G194:J194" si="70">SUM(G185:G193)</f>
        <v>29.91</v>
      </c>
      <c r="H194" s="20">
        <f t="shared" si="70"/>
        <v>24.599999999999998</v>
      </c>
      <c r="I194" s="20">
        <f t="shared" si="70"/>
        <v>137.32</v>
      </c>
      <c r="J194" s="20">
        <f t="shared" si="70"/>
        <v>861.37999999999988</v>
      </c>
      <c r="K194" s="26"/>
    </row>
    <row r="195" spans="1:11" ht="15.75" thickBot="1" x14ac:dyDescent="0.25">
      <c r="A195" s="30">
        <f>A178</f>
        <v>2</v>
      </c>
      <c r="B195" s="31">
        <f>B178</f>
        <v>5</v>
      </c>
      <c r="C195" s="56" t="s">
        <v>4</v>
      </c>
      <c r="D195" s="57"/>
      <c r="E195" s="32"/>
      <c r="F195" s="33">
        <f>F184+F194</f>
        <v>955</v>
      </c>
      <c r="G195" s="33">
        <f t="shared" ref="G195" si="71">G184+G194</f>
        <v>46.09</v>
      </c>
      <c r="H195" s="33">
        <f t="shared" ref="H195" si="72">H184+H194</f>
        <v>35.97</v>
      </c>
      <c r="I195" s="33">
        <f t="shared" ref="I195" si="73">I184+I194</f>
        <v>234.56</v>
      </c>
      <c r="J195" s="33">
        <f t="shared" ref="J195" si="74">J184+J194</f>
        <v>1417.34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(F24+F43+F62+F81+F101+F120+F139+F158+F177+F195)/(IF(F24=0,0,1)+IF(F43=0,0,1)+IF(F62=0,0,1)+IF(F81=0,0,1)+IF(F101=0,0,1)+IF(F120=0,0,1)+IF(F139=0,0,1)+IF(F158=0,0,1)+IF(F177=0,0,1)+IF(F195=0,0,1))</f>
        <v>988.3</v>
      </c>
      <c r="G196" s="35">
        <f>(G24+G43+G62+G81+G101+G120+G139+G158+G177+G195)/(IF(G24=0,0,1)+IF(G43=0,0,1)+IF(G62=0,0,1)+IF(G81=0,0,1)+IF(G101=0,0,1)+IF(G120=0,0,1)+IF(G139=0,0,1)+IF(G158=0,0,1)+IF(G177=0,0,1)+IF(G195=0,0,1))</f>
        <v>48.331000000000003</v>
      </c>
      <c r="H196" s="35">
        <f>(H24+H43+H62+H81+H101+H120+H139+H158+H177+H195)/(IF(H24=0,0,1)+IF(H43=0,0,1)+IF(H62=0,0,1)+IF(H81=0,0,1)+IF(H101=0,0,1)+IF(H120=0,0,1)+IF(H139=0,0,1)+IF(H158=0,0,1)+IF(H177=0,0,1)+IF(H195=0,0,1))</f>
        <v>49.219999999999992</v>
      </c>
      <c r="I196" s="35">
        <f>(I24+I43+I62+I81+I101+I120+I139+I158+I177+I195)/(IF(I24=0,0,1)+IF(I43=0,0,1)+IF(I62=0,0,1)+IF(I81=0,0,1)+IF(I101=0,0,1)+IF(I120=0,0,1)+IF(I139=0,0,1)+IF(I158=0,0,1)+IF(I177=0,0,1)+IF(I195=0,0,1))</f>
        <v>194.58199999999999</v>
      </c>
      <c r="J196" s="35">
        <f>(J24+J43+J62+J81+J101+J120+J139+J158+J177+J195)/(IF(J24=0,0,1)+IF(J43=0,0,1)+IF(J62=0,0,1)+IF(J81=0,0,1)+IF(J101=0,0,1)+IF(J120=0,0,1)+IF(J139=0,0,1)+IF(J158=0,0,1)+IF(J177=0,0,1)+IF(J195=0,0,1))</f>
        <v>1368.577</v>
      </c>
      <c r="K196" s="35"/>
    </row>
  </sheetData>
  <mergeCells count="15">
    <mergeCell ref="C62:D62"/>
    <mergeCell ref="C81:D81"/>
    <mergeCell ref="C101:D101"/>
    <mergeCell ref="C24:D24"/>
    <mergeCell ref="C196:E196"/>
    <mergeCell ref="C195:D195"/>
    <mergeCell ref="C120:D120"/>
    <mergeCell ref="C139:D139"/>
    <mergeCell ref="C158:D158"/>
    <mergeCell ref="C177:D177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computer_2</cp:lastModifiedBy>
  <dcterms:created xsi:type="dcterms:W3CDTF">2022-05-16T14:23:56Z</dcterms:created>
  <dcterms:modified xsi:type="dcterms:W3CDTF">2023-12-02T02:34:39Z</dcterms:modified>
</cp:coreProperties>
</file>